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4355" windowHeight="6210" tabRatio="799"/>
  </bookViews>
  <sheets>
    <sheet name="база" sheetId="4" r:id="rId1"/>
  </sheets>
  <definedNames>
    <definedName name="_xlnm._FilterDatabase" localSheetId="0" hidden="1">база!$A$1:$AD$1132</definedName>
  </definedNames>
  <calcPr calcId="144525"/>
</workbook>
</file>

<file path=xl/calcChain.xml><?xml version="1.0" encoding="utf-8"?>
<calcChain xmlns="http://schemas.openxmlformats.org/spreadsheetml/2006/main">
  <c r="U980" i="4" l="1"/>
  <c r="U979" i="4"/>
  <c r="U93" i="4"/>
  <c r="U978" i="4"/>
  <c r="U977" i="4"/>
  <c r="U810" i="4"/>
  <c r="U562" i="4"/>
  <c r="U588" i="4"/>
  <c r="U380" i="4"/>
  <c r="U308" i="4"/>
  <c r="U280" i="4"/>
  <c r="U307" i="4"/>
  <c r="U956" i="4"/>
  <c r="U671" i="4"/>
  <c r="U427" i="4"/>
  <c r="U751" i="4"/>
  <c r="U279" i="4"/>
  <c r="U306" i="4"/>
  <c r="U236" i="4"/>
  <c r="U235" i="4"/>
  <c r="U379" i="4"/>
  <c r="U278" i="4"/>
  <c r="U277" i="4"/>
  <c r="U54" i="4"/>
  <c r="U670" i="4"/>
  <c r="U305" i="4"/>
  <c r="U1112" i="4"/>
  <c r="U809" i="4"/>
  <c r="U627" i="4"/>
  <c r="U378" i="4"/>
  <c r="U426" i="4"/>
  <c r="U425" i="4"/>
  <c r="U849" i="4"/>
  <c r="U485" i="4"/>
  <c r="U1057" i="4"/>
  <c r="U1056" i="4"/>
  <c r="U724" i="4"/>
  <c r="U723" i="4"/>
  <c r="U646" i="4"/>
  <c r="U955" i="4"/>
  <c r="U520" i="4"/>
  <c r="U1017" i="4"/>
  <c r="U377" i="4"/>
  <c r="U626" i="4"/>
  <c r="U625" i="4"/>
  <c r="U561" i="4"/>
  <c r="U587" i="4"/>
  <c r="U304" i="4"/>
  <c r="U424" i="4"/>
  <c r="U848" i="4"/>
  <c r="U722" i="4"/>
  <c r="U376" i="4"/>
  <c r="U423" i="4"/>
  <c r="U519" i="4"/>
  <c r="U721" i="4"/>
  <c r="U21" i="4"/>
  <c r="U422" i="4"/>
  <c r="U866" i="4"/>
  <c r="U841" i="4"/>
  <c r="U375" i="4"/>
  <c r="U1055" i="4"/>
  <c r="U518" i="4"/>
  <c r="U1111" i="4"/>
  <c r="U1110" i="4"/>
  <c r="U53" i="4"/>
  <c r="U560" i="4"/>
  <c r="U468" i="4"/>
  <c r="U421" i="4"/>
  <c r="U954" i="4"/>
  <c r="U374" i="4"/>
  <c r="U808" i="4"/>
  <c r="U669" i="4"/>
  <c r="U624" i="4"/>
  <c r="U586" i="4"/>
  <c r="U276" i="4"/>
  <c r="U275" i="4"/>
  <c r="U473" i="4"/>
  <c r="U472" i="4"/>
  <c r="U953" i="4"/>
  <c r="U1054" i="4"/>
  <c r="U1053" i="4"/>
  <c r="U713" i="4"/>
  <c r="U833" i="4"/>
  <c r="U1109" i="4"/>
  <c r="U420" i="4"/>
  <c r="U419" i="4"/>
  <c r="U559" i="4"/>
  <c r="U373" i="4"/>
  <c r="U517" i="4"/>
  <c r="U418" i="4"/>
  <c r="U52" i="4"/>
  <c r="U952" i="4"/>
  <c r="U558" i="4"/>
  <c r="U847" i="4"/>
  <c r="U720" i="4"/>
  <c r="U719" i="4"/>
  <c r="U372" i="4"/>
  <c r="U703" i="4"/>
  <c r="U417" i="4"/>
  <c r="U585" i="4"/>
  <c r="U668" i="4"/>
  <c r="U330" i="4"/>
  <c r="U832" i="4"/>
  <c r="U416" i="4"/>
  <c r="U951" i="4"/>
  <c r="U584" i="4"/>
  <c r="U516" i="4"/>
  <c r="U718" i="4"/>
  <c r="U415" i="4"/>
  <c r="U414" i="4"/>
  <c r="U371" i="4"/>
  <c r="U51" i="4"/>
  <c r="U1108" i="4"/>
  <c r="U292" i="4"/>
  <c r="U647" i="4"/>
  <c r="U515" i="4"/>
  <c r="U514" i="4"/>
  <c r="U717" i="4"/>
  <c r="U370" i="4"/>
  <c r="U303" i="4"/>
  <c r="U274" i="4"/>
  <c r="U20" i="4"/>
  <c r="U484" i="4"/>
  <c r="U623" i="4"/>
  <c r="U622" i="4"/>
  <c r="U621" i="4"/>
  <c r="U933" i="4"/>
  <c r="U513" i="4"/>
  <c r="U50" i="4"/>
  <c r="U917" i="4"/>
  <c r="U583" i="4"/>
  <c r="U369" i="4"/>
  <c r="U273" i="4"/>
  <c r="U272" i="4"/>
  <c r="U271" i="4"/>
  <c r="U700" i="4"/>
  <c r="U807" i="4"/>
  <c r="U840" i="4"/>
  <c r="U750" i="4"/>
  <c r="U912" i="4"/>
  <c r="U903" i="4"/>
  <c r="U932" i="4"/>
  <c r="U216" i="4"/>
  <c r="U582" i="4"/>
  <c r="U581" i="4"/>
  <c r="U620" i="4"/>
  <c r="U413" i="4"/>
  <c r="U234" i="4"/>
  <c r="U233" i="4"/>
  <c r="U270" i="4"/>
  <c r="U269" i="4"/>
  <c r="U246" i="4"/>
  <c r="U883" i="4"/>
  <c r="U33" i="4"/>
  <c r="U329" i="4"/>
  <c r="U950" i="4"/>
  <c r="U1016" i="4"/>
  <c r="U1015" i="4"/>
  <c r="U268" i="4"/>
  <c r="U291" i="4"/>
  <c r="U551" i="4"/>
  <c r="U550" i="4"/>
  <c r="U49" i="4"/>
  <c r="U911" i="4"/>
  <c r="U267" i="4"/>
  <c r="U749" i="4"/>
  <c r="U1107" i="4"/>
  <c r="U48" i="4"/>
  <c r="U1106" i="4"/>
  <c r="U266" i="4"/>
  <c r="U667" i="4"/>
  <c r="U926" i="4"/>
  <c r="U949" i="4"/>
  <c r="U549" i="4"/>
  <c r="U712" i="4"/>
  <c r="U328" i="4"/>
  <c r="U302" i="4"/>
  <c r="U806" i="4"/>
  <c r="U1091" i="4"/>
  <c r="U47" i="4"/>
  <c r="U1105" i="4"/>
  <c r="U1104" i="4"/>
  <c r="U368" i="4"/>
  <c r="U512" i="4"/>
  <c r="U948" i="4"/>
  <c r="U873" i="4"/>
  <c r="U232" i="4"/>
  <c r="U504" i="4"/>
  <c r="U805" i="4"/>
  <c r="U831" i="4"/>
  <c r="U290" i="4"/>
  <c r="U548" i="4"/>
  <c r="U265" i="4"/>
  <c r="U264" i="4"/>
  <c r="U46" i="4"/>
  <c r="U367" i="4"/>
  <c r="U263" i="4"/>
  <c r="U493" i="4"/>
  <c r="U547" i="4"/>
  <c r="U511" i="4"/>
  <c r="U503" i="4"/>
  <c r="U546" i="4"/>
  <c r="U1103" i="4"/>
  <c r="U510" i="4"/>
  <c r="U45" i="4"/>
  <c r="U804" i="4"/>
  <c r="U545" i="4"/>
  <c r="U366" i="4"/>
  <c r="U666" i="4"/>
  <c r="U947" i="4"/>
  <c r="U412" i="4"/>
  <c r="U483" i="4"/>
  <c r="U946" i="4"/>
  <c r="U740" i="4"/>
  <c r="U262" i="4"/>
  <c r="U645" i="4"/>
  <c r="U231" i="4"/>
  <c r="U908" i="4"/>
  <c r="U907" i="4"/>
  <c r="U411" i="4"/>
  <c r="U44" i="4"/>
  <c r="U215" i="4"/>
  <c r="U301" i="4"/>
  <c r="U365" i="4"/>
  <c r="U230" i="4"/>
  <c r="U910" i="4"/>
  <c r="U748" i="4"/>
  <c r="U1102" i="4"/>
  <c r="U544" i="4"/>
  <c r="U543" i="4"/>
  <c r="U882" i="4"/>
  <c r="U881" i="4"/>
  <c r="U410" i="4"/>
  <c r="U909" i="4"/>
  <c r="U492" i="4"/>
  <c r="U509" i="4"/>
  <c r="U229" i="4"/>
  <c r="U665" i="4"/>
  <c r="U1101" i="4"/>
  <c r="U542" i="4"/>
  <c r="U43" i="4"/>
  <c r="U879" i="4"/>
  <c r="U1014" i="4"/>
  <c r="U664" i="4"/>
  <c r="U479" i="4"/>
  <c r="U663" i="4"/>
  <c r="U1013" i="4"/>
  <c r="U19" i="4"/>
  <c r="U541" i="4"/>
  <c r="U245" i="4"/>
  <c r="U701" i="4"/>
  <c r="U491" i="4"/>
  <c r="U762" i="4"/>
  <c r="U409" i="4"/>
  <c r="U364" i="4"/>
  <c r="U42" i="4"/>
  <c r="U839" i="4"/>
  <c r="U1100" i="4"/>
  <c r="U716" i="4"/>
  <c r="U851" i="4"/>
  <c r="U540" i="4"/>
  <c r="U945" i="4"/>
  <c r="U300" i="4"/>
  <c r="U482" i="4"/>
  <c r="U261" i="4"/>
  <c r="U1099" i="4"/>
  <c r="U657" i="4"/>
  <c r="U228" i="4"/>
  <c r="U260" i="4"/>
  <c r="U662" i="4"/>
  <c r="U944" i="4"/>
  <c r="U41" i="4"/>
  <c r="U943" i="4"/>
  <c r="U613" i="4"/>
  <c r="U299" i="4"/>
  <c r="U408" i="4"/>
  <c r="U1090" i="4"/>
  <c r="U1089" i="4"/>
  <c r="U40" i="4"/>
  <c r="U539" i="4"/>
  <c r="U259" i="4"/>
  <c r="U471" i="4"/>
  <c r="U227" i="4"/>
  <c r="U226" i="4"/>
  <c r="U747" i="4"/>
  <c r="U363" i="4"/>
  <c r="U362" i="4"/>
  <c r="U1088" i="4"/>
  <c r="U761" i="4"/>
  <c r="U1092" i="4"/>
  <c r="U361" i="4"/>
  <c r="U1052" i="4"/>
  <c r="U538" i="4"/>
  <c r="U656" i="4"/>
  <c r="U470" i="4"/>
  <c r="U39" i="4"/>
  <c r="U490" i="4"/>
  <c r="U537" i="4"/>
  <c r="U502" i="4"/>
  <c r="U244" i="4"/>
  <c r="U536" i="4"/>
  <c r="U535" i="4"/>
  <c r="U258" i="4"/>
  <c r="U931" i="4"/>
  <c r="U1012" i="4"/>
  <c r="U557" i="4"/>
  <c r="U1051" i="4"/>
  <c r="U475" i="4"/>
  <c r="U1087" i="4"/>
  <c r="U257" i="4"/>
  <c r="U256" i="4"/>
  <c r="U360" i="4"/>
  <c r="U930" i="4"/>
  <c r="U803" i="4"/>
  <c r="U474" i="4"/>
  <c r="U225" i="4"/>
  <c r="U942" i="4"/>
  <c r="U1011" i="4"/>
  <c r="U929" i="4"/>
  <c r="U359" i="4"/>
  <c r="U580" i="4"/>
  <c r="U358" i="4"/>
  <c r="U619" i="4"/>
  <c r="U508" i="4"/>
  <c r="U941" i="4"/>
  <c r="U579" i="4"/>
  <c r="U578" i="4"/>
  <c r="U556" i="4"/>
  <c r="U618" i="4"/>
  <c r="U255" i="4"/>
  <c r="U1086" i="4"/>
  <c r="U1085" i="4"/>
  <c r="U661" i="4"/>
  <c r="U18" i="4"/>
  <c r="U357" i="4"/>
  <c r="U617" i="4"/>
  <c r="U802" i="4"/>
  <c r="U507" i="4"/>
  <c r="U660" i="4"/>
  <c r="U644" i="4"/>
  <c r="U616" i="4"/>
  <c r="U940" i="4"/>
  <c r="U555" i="4"/>
  <c r="U38" i="4"/>
  <c r="U1098" i="4"/>
  <c r="U880" i="4"/>
  <c r="U801" i="4"/>
  <c r="U702" i="4"/>
  <c r="U254" i="4"/>
  <c r="U253" i="4"/>
  <c r="U554" i="4"/>
  <c r="U298" i="4"/>
  <c r="U838" i="4"/>
  <c r="U243" i="4"/>
  <c r="U506" i="4"/>
  <c r="U746" i="4"/>
  <c r="U659" i="4"/>
  <c r="U407" i="4"/>
  <c r="U577" i="4"/>
  <c r="U1097" i="4"/>
  <c r="U356" i="4"/>
  <c r="U37" i="4"/>
  <c r="U928" i="4"/>
  <c r="U553" i="4"/>
  <c r="U615" i="4"/>
  <c r="U939" i="4"/>
  <c r="U800" i="4"/>
  <c r="U1096" i="4"/>
  <c r="U1050" i="4"/>
  <c r="U1049" i="4"/>
  <c r="U252" i="4"/>
  <c r="U481" i="4"/>
  <c r="U614" i="4"/>
  <c r="U864" i="4"/>
  <c r="U576" i="4"/>
  <c r="U596" i="4"/>
  <c r="U552" i="4"/>
  <c r="U505" i="4"/>
  <c r="U210" i="4"/>
  <c r="U938" i="4"/>
  <c r="U214" i="4"/>
  <c r="U406" i="4"/>
  <c r="U489" i="4"/>
  <c r="U36" i="4"/>
  <c r="U251" i="4"/>
  <c r="U534" i="4"/>
  <c r="U250" i="4"/>
  <c r="U224" i="4"/>
  <c r="U223" i="4"/>
  <c r="U655" i="4"/>
  <c r="U242" i="4"/>
  <c r="U1095" i="4"/>
  <c r="U937" i="4"/>
  <c r="U355" i="4"/>
  <c r="U612" i="4"/>
  <c r="U1010" i="4"/>
  <c r="U533" i="4"/>
  <c r="U654" i="4"/>
  <c r="U611" i="4"/>
  <c r="U354" i="4"/>
  <c r="U1094" i="4"/>
  <c r="U297" i="4"/>
  <c r="U658" i="4"/>
  <c r="U916" i="4"/>
  <c r="U915" i="4"/>
  <c r="U575" i="4"/>
  <c r="U1009" i="4"/>
  <c r="U249" i="4"/>
  <c r="U532" i="4"/>
  <c r="U1093" i="4"/>
  <c r="U919" i="4"/>
  <c r="U35" i="4"/>
  <c r="U353" i="4"/>
  <c r="U352" i="4"/>
  <c r="U648" i="4"/>
  <c r="U708" i="4"/>
  <c r="U322" i="4"/>
  <c r="U741" i="4"/>
  <c r="U1048" i="4"/>
  <c r="U1047" i="4"/>
  <c r="U781" i="4"/>
  <c r="U999" i="4"/>
  <c r="U1046" i="4"/>
  <c r="U888" i="4"/>
  <c r="U1045" i="4"/>
  <c r="U780" i="4"/>
  <c r="U1044" i="4"/>
  <c r="U897" i="4"/>
  <c r="U779" i="4"/>
  <c r="U213" i="4"/>
  <c r="U1043" i="4"/>
  <c r="U778" i="4"/>
  <c r="U5" i="4"/>
  <c r="U26" i="4"/>
  <c r="U777" i="4"/>
  <c r="U896" i="4"/>
  <c r="U4" i="4"/>
  <c r="U321" i="4"/>
  <c r="U776" i="4"/>
  <c r="U798" i="4"/>
  <c r="U1042" i="4"/>
  <c r="U998" i="4"/>
  <c r="U3" i="4"/>
  <c r="U997" i="4"/>
  <c r="U895" i="4"/>
  <c r="U775" i="4"/>
  <c r="U894" i="4"/>
  <c r="U2" i="4"/>
  <c r="U893" i="4"/>
  <c r="U892" i="4"/>
  <c r="U891" i="4"/>
  <c r="U774" i="4"/>
  <c r="U890" i="4"/>
  <c r="U212" i="4"/>
  <c r="U898" i="4"/>
  <c r="U707" i="4"/>
  <c r="U773" i="4"/>
  <c r="U772" i="4"/>
  <c r="U739" i="4"/>
  <c r="U771" i="4"/>
  <c r="U745" i="4"/>
  <c r="U770" i="4"/>
  <c r="U327" i="4"/>
  <c r="U914" i="4"/>
  <c r="U742" i="4"/>
  <c r="U531" i="4"/>
  <c r="U799" i="4"/>
  <c r="U530" i="4"/>
  <c r="U1084" i="4"/>
  <c r="U1041" i="4"/>
  <c r="U769" i="4"/>
  <c r="U913" i="4"/>
  <c r="U744" i="4"/>
  <c r="U906" i="4"/>
  <c r="U1040" i="4"/>
  <c r="U1039" i="4"/>
  <c r="U768" i="4"/>
  <c r="U1038" i="4"/>
  <c r="U1037" i="4"/>
  <c r="U27" i="4"/>
  <c r="U1036" i="4"/>
  <c r="U1083" i="4"/>
  <c r="U1035" i="4"/>
  <c r="U767" i="4"/>
  <c r="U1034" i="4"/>
  <c r="U1033" i="4"/>
  <c r="U1032" i="4"/>
  <c r="U1031" i="4"/>
  <c r="U766" i="4"/>
  <c r="U1030" i="4"/>
  <c r="U320" i="4"/>
  <c r="U1029" i="4"/>
  <c r="U1028" i="4"/>
  <c r="U1027" i="4"/>
  <c r="U1026" i="4"/>
  <c r="U765" i="4"/>
  <c r="U706" i="4"/>
  <c r="U1025" i="4"/>
  <c r="U889" i="4"/>
  <c r="U996" i="4"/>
  <c r="U350" i="4"/>
  <c r="U837" i="4"/>
  <c r="U836" i="4"/>
  <c r="U696" i="4"/>
  <c r="U17" i="4"/>
  <c r="U760" i="4"/>
  <c r="U835" i="4"/>
  <c r="U349" i="4"/>
  <c r="U348" i="4"/>
  <c r="U347" i="4"/>
  <c r="U319" i="4"/>
  <c r="U318" i="4"/>
  <c r="U337" i="4"/>
  <c r="U336" i="4"/>
  <c r="U16" i="4"/>
  <c r="U925" i="4"/>
  <c r="U346" i="4"/>
  <c r="U345" i="4"/>
  <c r="U853" i="4"/>
  <c r="U872" i="4"/>
  <c r="U871" i="4"/>
  <c r="U878" i="4"/>
  <c r="U651" i="4"/>
  <c r="U650" i="4"/>
  <c r="U649" i="4"/>
  <c r="U15" i="4"/>
  <c r="U344" i="4"/>
  <c r="U870" i="4"/>
  <c r="U860" i="4"/>
  <c r="U859" i="4"/>
  <c r="U858" i="4"/>
  <c r="U857" i="4"/>
  <c r="U905" i="4"/>
  <c r="U343" i="4"/>
  <c r="U342" i="4"/>
  <c r="U14" i="4"/>
  <c r="U341" i="4"/>
  <c r="U340" i="4"/>
  <c r="U339" i="4"/>
  <c r="U140" i="4"/>
  <c r="U759" i="4"/>
  <c r="U869" i="4"/>
  <c r="U927" i="4"/>
  <c r="U850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0" i="4"/>
  <c r="U431" i="4"/>
  <c r="W385" i="4" l="1"/>
  <c r="I599" i="4"/>
  <c r="S385" i="4"/>
  <c r="W431" i="4"/>
  <c r="W236" i="4"/>
  <c r="W379" i="4"/>
  <c r="W376" i="4"/>
  <c r="W374" i="4"/>
  <c r="I586" i="4"/>
  <c r="W713" i="4"/>
  <c r="I585" i="4"/>
  <c r="I584" i="4"/>
  <c r="W370" i="4"/>
  <c r="I583" i="4"/>
  <c r="I582" i="4"/>
  <c r="I581" i="4"/>
  <c r="W712" i="4"/>
  <c r="W368" i="4"/>
  <c r="W364" i="4"/>
  <c r="W228" i="4"/>
  <c r="W227" i="4"/>
  <c r="W226" i="4"/>
  <c r="W363" i="4"/>
  <c r="W362" i="4"/>
  <c r="W361" i="4"/>
  <c r="W357" i="4"/>
  <c r="I577" i="4"/>
  <c r="W356" i="4"/>
  <c r="I576" i="4"/>
  <c r="W15" i="4"/>
</calcChain>
</file>

<file path=xl/sharedStrings.xml><?xml version="1.0" encoding="utf-8"?>
<sst xmlns="http://schemas.openxmlformats.org/spreadsheetml/2006/main" count="18601" uniqueCount="4246">
  <si>
    <t>G31_1 (Описание и характеристика товара)</t>
  </si>
  <si>
    <t>G31_11 (Наименование фирмы изготовителя)</t>
  </si>
  <si>
    <t>G31_12 (Товарный знак)</t>
  </si>
  <si>
    <t>G33 (Код товара по ТН ВЭД России)</t>
  </si>
  <si>
    <t>G35 (Вес брутто (кг))</t>
  </si>
  <si>
    <t>G38 (Вес нетто (кг))</t>
  </si>
  <si>
    <t>G46 (Статистическая стоимость товара)</t>
  </si>
  <si>
    <t>ND (Номер декларации)</t>
  </si>
  <si>
    <t>G072 (Дата оформления ГТД в АИС декларанта)</t>
  </si>
  <si>
    <t>G011 (Направление перемещения ИМ/ЭК)</t>
  </si>
  <si>
    <t>G021 (ИНН отправителя товаров)</t>
  </si>
  <si>
    <t>G022 (Наименование отправителя товаров)</t>
  </si>
  <si>
    <t>G023 (Полный адрес отправителя товаров)</t>
  </si>
  <si>
    <t>G081 (ИНН получателя товаров)</t>
  </si>
  <si>
    <t>G082 (Наименование получателя товаров)</t>
  </si>
  <si>
    <t>G083 (Почтовый адрес получателя)</t>
  </si>
  <si>
    <t>G15 (Страна отправления кратко)</t>
  </si>
  <si>
    <t>G16 (Страна происхождения)</t>
  </si>
  <si>
    <t>G17B (Страна назначения)</t>
  </si>
  <si>
    <t>G202 (Буквенный код условия поставки)</t>
  </si>
  <si>
    <t>№</t>
  </si>
  <si>
    <t>G31_1 (Расширенное описание товара)</t>
  </si>
  <si>
    <t>ИМ</t>
  </si>
  <si>
    <t>ШВЕЙЦАРИЯ</t>
  </si>
  <si>
    <t>DDU</t>
  </si>
  <si>
    <t>10226180/100111/0000070</t>
  </si>
  <si>
    <t>C.STEINWEG HANDELSVEEM B.V. ON BEHALF OF CONNELY GROUP S.A.</t>
  </si>
  <si>
    <t xml:space="preserve"> PANAMA CITY GLOBAL BANK TOWER, FLOR8, OFFICE 1801, 50TH AVENUE</t>
  </si>
  <si>
    <t>ООО `КБ 3`</t>
  </si>
  <si>
    <t>236023, КАЛИНИНГРАДСКАЯ ОБЛ., Г. КАЛИНИНГРАД, СОВЕТСКИЙ ПРОСП, 109</t>
  </si>
  <si>
    <t>НИДЕРЛАНДЫ</t>
  </si>
  <si>
    <t>CFR</t>
  </si>
  <si>
    <t>НИКЕЛЬ НЕЛЕГИРОВАННЫЙ, НЕОБРАБОТАННЫЙ, ПЕРВИЧНЫЙ В ФОРМЕ КАТОДНЫХ ПЛАСТИН РАЗМЕРОМ 1000ММ Х 790ММ, МАРКИ Н-0 (СОДЕРЖАНИЕ НИКЕЛЯ БОЛЕЕ 99.9%), 19825 КГ НЕТТО</t>
  </si>
  <si>
    <t>БРЕНД ТОВАРНЫЙ ЗНАК ОТСУТСТВУЕТ</t>
  </si>
  <si>
    <t>SUMITOMO METAL MINING CO.LTD.</t>
  </si>
  <si>
    <t>НИКЕЛЬ НЕЛЕГИРОВАННЫЙ, НЕОБРАБОТАННЫЙ, ПЕРВИЧНЫЙ В ФОРМЕ КАТОДНЫХ ПЛАСТИН РАЗМЕРОМ 1290ММ Х 725ММ, МАРКИ Н-0 (СОДЕРЖАНИЕ НИКЕЛЯ БОЛЕЕ 99.9%), 6289 КГ НЕТТО</t>
  </si>
  <si>
    <t>БРЕНД : NIKKEIVERK</t>
  </si>
  <si>
    <t>XSTRATA NICEL</t>
  </si>
  <si>
    <t>ЛИТВА</t>
  </si>
  <si>
    <t>СОЕДИНЕННОЕ КОРОЛЕВСТВО</t>
  </si>
  <si>
    <t>CPT</t>
  </si>
  <si>
    <t>10126070/120111/0000021</t>
  </si>
  <si>
    <t>C. STEINWEG HANDELSVEEM B.V.</t>
  </si>
  <si>
    <t>3088 GN ROTTERDAM PARMENTIERPLEIN, 1</t>
  </si>
  <si>
    <t>ОАО `МЕТАЛЛУРГИЧ.З-Д `ЭЛЕКТРОСТАЛЬ`</t>
  </si>
  <si>
    <t>144002, МОСКОВСКАЯ ОБЛ., Г.ЭЛЕКТРОСТАЛЬ, УЛ.ЖЕЛЕЗНОДОРОЖНАЯ, Д.1</t>
  </si>
  <si>
    <t>ЭЛЕКТРОЛИТИЧЕСКИЙ КАТОДНЫЙ НЕЛЕГИРОВАННЫЙ НИКЕЛЬ. В КАТОДНЫХ ЛИСТАХ. МАРКА Н-0 (GDADE A). СОДЕРЖАНИЕ NI=99,98%. ГОСТ 849-2008. РЕФЕРЕНС № PB 8365393, РВ 8365394, РВ 8357388, РВ 8364121.</t>
  </si>
  <si>
    <t>БРЕНД XSTRATA,</t>
  </si>
  <si>
    <t>`XSTRATA NIKKELVERK A.S.`</t>
  </si>
  <si>
    <t>EXW</t>
  </si>
  <si>
    <t>США</t>
  </si>
  <si>
    <t>СОЕДИНЕННЫЕ ШТАТЫ</t>
  </si>
  <si>
    <t>CIP</t>
  </si>
  <si>
    <t>КИТАЙ</t>
  </si>
  <si>
    <t>FCA</t>
  </si>
  <si>
    <t>ООО `БАЛТВТОРРЕСУРС`</t>
  </si>
  <si>
    <t>236000 Г.КАЛИНИНГРАД УЛ.ЯЛТИНСКАЯ 20</t>
  </si>
  <si>
    <t>ГЕРМАНИЯ</t>
  </si>
  <si>
    <t>БРЕНД ОТСУТСТВУЕТ</t>
  </si>
  <si>
    <t>БОЛГАРИЯ</t>
  </si>
  <si>
    <t>СЛОВЕНИЯ</t>
  </si>
  <si>
    <t>FOB</t>
  </si>
  <si>
    <t>ИТАЛИЯ</t>
  </si>
  <si>
    <t>ОАО `КОЛЬСКАЯ ГОРНО-МЕТАЛЛУРГИЧЕСКАЯ КОМПАНИЯ`</t>
  </si>
  <si>
    <t>ОАО `КОЛЬСКАЯ ГМК`</t>
  </si>
  <si>
    <t>ИНДИЯ</t>
  </si>
  <si>
    <t>ЗАО `МАРВЕЛЛ`</t>
  </si>
  <si>
    <t>ФИНЛЯНДИЯ</t>
  </si>
  <si>
    <t>DAF</t>
  </si>
  <si>
    <t>CIF</t>
  </si>
  <si>
    <t>УКРАИНА</t>
  </si>
  <si>
    <t>БЕЛЬГИЯ</t>
  </si>
  <si>
    <t>ШВЕЦИЯ</t>
  </si>
  <si>
    <t>СТИЛИНВЕСТ С.Р.О</t>
  </si>
  <si>
    <t>10408010/190111/0000411</t>
  </si>
  <si>
    <t>SCHREIER METELL GMBH</t>
  </si>
  <si>
    <t>40699 ERKRATH BESSEMERSTR.17</t>
  </si>
  <si>
    <t>ООО `ИНСТРУМЕНТАЛЬНО-МЕХАНИЧЕСКИЙ ЗАВОД `ЕВРОСТАР`</t>
  </si>
  <si>
    <t>429951, ЧУВАШСКАЯ РЕСПУБЛИКА, Г.НОВОЧЕБОКСАРСК, УЛ.ПРОМЫШЛЕННАЯ, 80</t>
  </si>
  <si>
    <t>БОЛВАНКИ ИЗ МЕДНОГО СПЛАВА CUCR1ZR НЕОБРАБОТАННЫЕ - 10 ШТУК, ВЕС 105.8 КГ, ДИАМ. 310 ММ, ДЛИНОЙ 14 ММ, СОСТАВ СПЛАВА - МЕДЬ 99.47-98.5%, ХРОМ 05.-1.2%, ЦИРКОНИЙ 0.03-0.3 %, ПРЕДН. В КАЧЕСТВЕ МАТЕРИАЛА ДЛЯ ИЗГОТОВЛЕНИЯ ДИСКОВЫХ ЭЛЕКТРОДОВ</t>
  </si>
  <si>
    <t>Й КОНТАКТНОЙ СВАРКИ УПАКОВАНЫ В 1 ДЕРЕВЯННЫЙ ЯЩИК БОЛВАНКИ ИЗ МЕДНОГО СПЛАВА CUCR1ZR НЕОБРАБОТАННЫЕ БРЕНД SCHREIER КОЛВО 10 ШТ</t>
  </si>
  <si>
    <t>SCHREIER METALL GMBH</t>
  </si>
  <si>
    <t>10606010/190111/0000054</t>
  </si>
  <si>
    <t>JNBK CORPORATION PTE LTD</t>
  </si>
  <si>
    <t>415934 SINGAPORE NO1 KAKI BUKIT RD 1</t>
  </si>
  <si>
    <t>ООО `СИБИРСКАЯ УПАКОВКА`</t>
  </si>
  <si>
    <t>660049, КРАСНОЯРСКИЙ КРАЙ, Г. КРАСНОЯРСК, УЛ. БРЯНСКАЯ 280</t>
  </si>
  <si>
    <t>СИНГАПУР</t>
  </si>
  <si>
    <t>МЕДЬ РАФИНИРОВАННАЯ, НЕОБРАБОТАННАЯ, ПРОЧАЯ</t>
  </si>
  <si>
    <t>ДРОБЬ ИЗ РАФИНИРОВАННОЙ МЕДИ ДЛЯ НАНЕСЕНИЯ ДАННОЙ МЕДИ МЕТОДОМ ЭЛЕКТРОЛИЗА НА ПЕЧАТНЫЕ ЦИЛИНДРЫ БРЕНД ОТСУТСТВУЕТ АРТ.ОТСУТСТВУЕТ МОДЕЛЬ ОТСУТСТВУЕТ</t>
  </si>
  <si>
    <t>BEIJING NANFENG JINGGONG GRAVURE CYULINDER CO.LTD</t>
  </si>
  <si>
    <t>10130190/210111/0000025</t>
  </si>
  <si>
    <t>ЭЛЕКТРОЛИТИЧЕСКИЙ КАТОДНЫЙ НЕЛЕГИРОВАННЫЙ НИКЕЛЬ. В КАТОДНЫХ ЛИСТАХ. МАРКА Н-0 (GDADE A). СОДЕРЖАНИЕ NI=99,98%. ГОСТ 849-2008.</t>
  </si>
  <si>
    <t>10130190/250111/0000158</t>
  </si>
  <si>
    <t>НОРВЕГИЯ</t>
  </si>
  <si>
    <t xml:space="preserve"> </t>
  </si>
  <si>
    <t>ВЕЛИКОБРИТАНИЯ</t>
  </si>
  <si>
    <t>10206080/270111/0000716</t>
  </si>
  <si>
    <t>`IB RUSSIA TRADING LTD OY`</t>
  </si>
  <si>
    <t>00940 SIRRIKUJA 4С 15</t>
  </si>
  <si>
    <t>ЗАО `ТРАФО`</t>
  </si>
  <si>
    <t>188800, ЛЕНИНГРАДСКАЯ ОБЛ., Г. ВЫБОРГ, УЛ. ДАНИЛОВА 15</t>
  </si>
  <si>
    <t>ОТХОДЫ ПРОВОДОВ ОБМОТОЧНЫХ МЕДНЫХ, ЭМАЛИРОВАННЫХ И С ДОПОЛНИТЕЛЬНОЙ ИЗОЛИЦИЕЙ, ПРОВОЛОКИ МЕДНОЙ ЛУЖЕНОЙ ПРИ ПРОИЗВОДСТВЕ ТРАНСФОРМАТОРОВ, ЭЛЕКТРИЧЕСКИХ ФИЛЬТРОВ, СХЕМ ПЕЧАТНЫХ И ИХ ЧАСТЕЙ - 223,153 КГ</t>
  </si>
  <si>
    <t>ЛАТВИЯ</t>
  </si>
  <si>
    <t>ВЕНГРИЯ</t>
  </si>
  <si>
    <t>10130170/090211/0000865</t>
  </si>
  <si>
    <t>MTL EUROASIA LIMITED CZ</t>
  </si>
  <si>
    <t>76001 ZLIN CZECH REPUBLIC RUMY 1598</t>
  </si>
  <si>
    <t>ООО `ТОРГОВЫЙ ДОМ ЕВРАЗИЯ`</t>
  </si>
  <si>
    <t>142116, Г. ПОДОЛЬСК, Р.Ф., ПР-КТ ЛЕНИНА, Д.98/9</t>
  </si>
  <si>
    <t>ПРУТОК БРОНЗОВЫЙ, КРУГЛОГО СЕЧЕНИЯ, НОРМАЛЬНОЙ ТОЧНОСТИ,ИСПОЛЬЗУЕТСЯ ДЛЯ ПОСЛЕДУЮЩЕЙ ОБРАБОТКИ И ИЗГОТОВЛЕНИЯ НАКОНЕЧНИКОВ ИНЖЕКТОРОВ АРТ: 944 - 11 ШТ'</t>
  </si>
  <si>
    <t>ПРУТОК БРОНЗОВЫЙ, КРУГЛОГО СЕЧЕНИЯ, НОРМАЛЬНОЙ ТОЧНОСТИ,ИСПОЛЬЗУЕТСЯ ДЛЯ ПОСЛЕДУЮЩЕЙ ОБРАБОТКИ И ИЗГОТОВЛЕНИЯ НАКОНЕЧНИКОВ ИНЖЕКТОРОВ БРЕНД `AMPCOLOY` АРТ.944 КОЛВО 11 ШТ</t>
  </si>
  <si>
    <t>`AMPCO METAL`, `AMPCOLOY`</t>
  </si>
  <si>
    <t>10225050/070211/0000997</t>
  </si>
  <si>
    <t>`ECOBURG SALES LLP`</t>
  </si>
  <si>
    <t>W1G 9JJ LONDON 48 QUEEN ANNE STREET</t>
  </si>
  <si>
    <t>ООО `ЛЕПС`</t>
  </si>
  <si>
    <t>153510, ИВАНОВСКАЯ ОБЛ., Г.КОХМА, ОКТЯБРЬСКАЯ ПЛ., ДОМ 1А</t>
  </si>
  <si>
    <t>ПОРОШОК НЕСЛОИСТОЙ СТРУКТУРЫ ИЗ СПЛАВОВ НА ОСНОВЕ МЕДИ, 85% МЕДЬ, 15% ОЛОВО:</t>
  </si>
  <si>
    <t>1-РАСФАСОВАННЫЙ В ПЛАСТМАССОВЫЕ БОЧКИ (ПО 25 КГ), ИСПОЛЬЗУЕТСЯ ДЛЯ ИЗГОТОВЛЕНИЯ ТВЕРДОСПЛАВНОГО РАБОЧЕГО ИНСТРУМЕНТА, ПРИМЕНЯЕМОГО В КАМНЕОБРАБАТЫВАЮЩЕЙ, ГОРНОДОБЫВАЮЩЕЙ И ГЕОЛОГОРАЗВЕДОЧНОЙ ПРОМЫШЛЕННОСТИ: БРЕНД `EUROTUNGSTENE ` АРТ.BR2314 КОЛВО 3 ШТ</t>
  </si>
  <si>
    <t>`EUROTUNGSTENE POUDRES `, `EUROTUNGSTENE `</t>
  </si>
  <si>
    <t>ВИРГИНСКИЕ ОСТРОВА, БРИТАНСКИЕ</t>
  </si>
  <si>
    <t>ЭСТОНИЯ</t>
  </si>
  <si>
    <t>ООО `АЕК`</t>
  </si>
  <si>
    <t>10226180/070211/0000676</t>
  </si>
  <si>
    <t>C.STEINWEG HANDELSVEEM B.V. ON BEHALF OF CONELLY GROUP S.A.</t>
  </si>
  <si>
    <t>PANAMA PANAMA CITY GLOBAL BANK TOWER, FLOR18TH, 50TH AVENUE</t>
  </si>
  <si>
    <t>НИКEЛЬ НEOБPAБOТAННЫИ ПEPВИЧНЫИ В ФOPМE КAТOДНЫХ ПЛACТИН PAЗМEPOМ 1290ММ Х 725ММ МAPКИ Н-0 (COДEPЖAНИE НИКEЛЯ БOЛEE 99 98%) 24153 КГ НEТТO</t>
  </si>
  <si>
    <t>БPEHД : NIKKELVERK NICKEL NORWAY</t>
  </si>
  <si>
    <t>NIKKELVERK, : NIKKELVERK NICKEL NORWAY</t>
  </si>
  <si>
    <t>ЯПОНИЯ</t>
  </si>
  <si>
    <t>НИКЕЛЬ НЕОБРАБОТАННЫЙ, ПЕРВИЧНЫЙ В ФОРМЕ КАТОДНЫХ ПЛАСТИН РАЗМЕРОМ 1000ММ Х 790ММ, МАРКИ Н-0 (СОДЕРЖАНИЕ НИКЕЛЯ БОЛЕЕ 99.99%), 4382 КГ НЕТТО</t>
  </si>
  <si>
    <t>БРЕНД : SUMITOMO</t>
  </si>
  <si>
    <t>SUMITOMO METAL MINING CO., LTD., : SUMITOMO</t>
  </si>
  <si>
    <t>METAL TRADE OVERSEAS AG</t>
  </si>
  <si>
    <t>ОАО `СТУПИНСКАЯ МЕТАЛЛУРГИЧЕСКАЯ КОМПАНИЯ`</t>
  </si>
  <si>
    <t>10130190/180211/0001759</t>
  </si>
  <si>
    <t>DAP</t>
  </si>
  <si>
    <t>ЭЛЕКТРОЛИТИЧЕСКИЙ КАТОДНЫЙ НЕЛЕГИРОВАННЫЙ НИКЕЛЬ. В КАТОДНЫХ ЛИСТАХ. МАРКА Н-0 (GDADE A). СОДЕРЖАНИЕ NI=99,98%. ГОСТ 849-2008. РЕФЕРЕНС № PB 8380167, РВ8380168, РВ8380169. ПОСТАВЛЯЕТСЯ В КАЧЕСТВЕ СЫРЬЯ ДЛЯ СОБСТВЕННЫХ НУЖД ЗАВОДА.</t>
  </si>
  <si>
    <t>`XSTRATA NIKKELVERK A.S.`, XSTRATA,</t>
  </si>
  <si>
    <t>10130190/100211/0001109</t>
  </si>
  <si>
    <t xml:space="preserve">ОАО МЕТАЛЛУРГИЧ.З-Д ЭЛЕКТРОСТАЛЬ </t>
  </si>
  <si>
    <t>ЭЛЕКТРОЛИТИЧЕСКИЙ КАТОДНЫЙ НЕЛЕГИРОВАННЫЙ НИКЕЛЬ. В КАТОДНЫХ ЛИСТАХ. МАРКА Н-0 (GDADE A). СОДЕРЖАНИЕ NI=99,98%. ГОСТ 849-2008. РЕФЕРЕНС № PB 8377340, РВ8377341, РВ8377342. ПОСТАВЛЯЕТСЯ В КАЧЕСТВЕ СЫРЬЯ ДЛЯ СОБСТВЕННЫХ НУЖД ЗАВОДА.</t>
  </si>
  <si>
    <t>10409100/090211/0000506</t>
  </si>
  <si>
    <t>ГП `НПЦ `ТИТАН` ИЭС ИМ. Е.О.ПАТОНА НАНУ</t>
  </si>
  <si>
    <t>03028 КИЕВ РАКЕТНАЯ, 26</t>
  </si>
  <si>
    <t>ООО `ТЕХНОЛОГИЯ МЕТАЛЛОВ И СПЛАВОВ`</t>
  </si>
  <si>
    <t>450112, ГОРОД, Г. УФА, УЛ. ЦВЕТОЧНАЯ, Д. 1Г.</t>
  </si>
  <si>
    <t>ЛЕНТОЧНЫЕ ЛИТЫЕ ЗАГОТОВКИ (СЛИТКИ) НИКЕЛЯ МАРКИ НП2, ГОСТ 492-2006 1. СЛИТОК № 1065-185, РАЗМЕРЫ: 140ММ Х 490 Х 1200ММ, ВЕС: 718 КГ, ХИМИЧЕСКИЙ СОСТАВ:NI+CO -</t>
  </si>
  <si>
    <t>ГП `НПЦ`ТИТАН` ИЭС ИМ. Е.О.ПАТОНА НАНУ`, ОТСУТСТВУЕТ</t>
  </si>
  <si>
    <t>10130190/150211/0001462</t>
  </si>
  <si>
    <t>MARITIME HOUSE LTD</t>
  </si>
  <si>
    <t>RH16 3LB WEST SUSSEX HAYWARDS HEATH THE PRIORY, SUITE C</t>
  </si>
  <si>
    <t>ЗАО `СТУПИНСКИЙ МЕХАНИЧЕСКИЙ ЗАВОД`</t>
  </si>
  <si>
    <t>142800, МОСКОВСКАЯ ОБЛ., Г.СТУПИНО, УЛ. ЖДАНОВА, ВЛ. 7</t>
  </si>
  <si>
    <t>НИКЕЛЕВЫЙ СПЛАВ НЕОБРАБОТАННЫЙ, ПОДВЕРГНУТЫЙ УДАЛЕНИЮ ОКАЛИНЫ И ОБРЕЗКЕ КРОМОК СОДЕРЖАНИЕ ПО ТУ NI=78,37 MAX' 73,02% MIN. ЭЛЕКТРОДЫ(КАТОДЫ) СПЛАВА МАРКИ EI698, КОЛИЧЕСТВО: 12716 КГ. НАЗНАЧЕНИЕ: СЫРЬЕ ДЛЯ ПРОИЗВОДСТВА (ВЫПЛАВКИ) ЛЕГИРОВАННЫХ СТАЛЕЙ</t>
  </si>
  <si>
    <t>БРЕНД НЕТ,</t>
  </si>
  <si>
    <t>`FIRTH RIXSON METALS LTD`, НЕТ,</t>
  </si>
  <si>
    <t>ГОНКОНГ</t>
  </si>
  <si>
    <t>10226180/280211/0001144</t>
  </si>
  <si>
    <t>НИКЕЛЬ НЕОБРАБОТАННЫЙ, ПЕРВИЧНЫЙ В ФОРМЕ КАТОДНЫХ ПЛАСТИН РАЗМЕРОМ 890ММ Х 970ММ, МАРКИ Н- 1У (СОДЕРЖАНИЕ НИКЕЛЯ БОЛЕЕ 99.95%)</t>
  </si>
  <si>
    <t>БРЕНД NORILSK NICKEL HARJAVALTA</t>
  </si>
  <si>
    <t>NORILSK NICKEL HARJAVALTA OY, NORILSK NICKEL HARJAVALTA</t>
  </si>
  <si>
    <t>DES</t>
  </si>
  <si>
    <t>10702030/250311/0015622</t>
  </si>
  <si>
    <t>SUZHOU PARSUN POWER MACHINE CO., LTD</t>
  </si>
  <si>
    <t>JIANGSU SUZHOU NO.18 JINFENG ROAD</t>
  </si>
  <si>
    <t>ЗАО `ТЕХСЕРВИС-ИНСТРУМЕНТ`</t>
  </si>
  <si>
    <t>680006, ХАБАРОВСКИЙ КРАЙ, Г. ХАБАРОВСК, УЛ. ЦЕНТРАЛЬНАЯ Д.34</t>
  </si>
  <si>
    <t>ЗАПЧАСТИ ДЛЯ ЛОДОЧНЫХ МОТОРОВ МАРКИ `PARSUN`:</t>
  </si>
  <si>
    <t>10130160/290311/0002794</t>
  </si>
  <si>
    <t>ОАО НПП `АЭРОСИЛА`</t>
  </si>
  <si>
    <t>142800, МО, Г.СТУПИНО, УЛ.ЖДАНОВА,ВЛ.6 РОССИЯ</t>
  </si>
  <si>
    <t>СТРУЖКА БРОНЗОВАЯ,ЛАТУННАЯ, МЕДНАЯ И МЕДНЫХ СПЛАВОВ (ОТХОДЫ ПЕРЕРАБОТКИ)ПРОИЗВ.:ОАО НПП АЭРОСИЛА</t>
  </si>
  <si>
    <t>ОАО НПП АЭРОСИЛА</t>
  </si>
  <si>
    <t>10204040/150311/0004242</t>
  </si>
  <si>
    <t>C. STEINWEG</t>
  </si>
  <si>
    <t>9089 РОТТЕРДАМ SPARENBURGWEG 45</t>
  </si>
  <si>
    <t>ОАО `СЕВЕРСТАЛЬ`</t>
  </si>
  <si>
    <t>162608, ВОЛОГОДСКАЯ ОБЛ., Г.ЧЕРЕПОВЕЦ, УЛ.МИРА, 30</t>
  </si>
  <si>
    <t>НИКЕЛЬ НЕОБРАБОТАННЫЙ, НЕЛЕГИРОВАННЫЙ В ФОРМЕ ГРАНУЛ РАЗМЕРОМ 22 ММ. ХИМ.СОСТАВ NI - БОЛЕЕ 99.98 %' CD - 0.00008 %' C - 0.0010 %' CO МЕНЕЕ 0.0002 %' CU - МЕНЕЕ 0.0001 %' PB - 0.00008 %, FE - 0.0004 %' AG - МЕНЕЕ 0.0001 %' S - МЕНЕЕ 0.0002 %' ZN - 0.0</t>
  </si>
  <si>
    <t>ИКСТРАТА НИКЕЛЬ ПРОДАКШН</t>
  </si>
  <si>
    <t>10226180/100311/0001353</t>
  </si>
  <si>
    <t>НИКЕЛЬ НЕОБРАБОТАННЫЙ, ПЕРВИЧНЫЙ В ФОРМЕ КАТОДНЫХ ПЛАСТИН РАЗМЕРОМ 1290ММ Х 725ММ, МАРКИ Н-0 (СОДЕРЖАНИЕ НИКЕЛЯ БОЛЕЕ 99.98%), ВЕС НЕТТО 24550 КГ.</t>
  </si>
  <si>
    <t>NIKKELVERK</t>
  </si>
  <si>
    <t>10130190/100311/0002947</t>
  </si>
  <si>
    <t>ЭЛЕКТРОЛИТИЧЕСКИЙ КАТОДНЫЙ НЕЛЕГИРОВАННЫЙ НИКЕЛЬ. В КАТОДНЫХ ЛИСТАХ. МАРКА Н-0 (GDADE A). СОДЕРЖАНИЕ NI=99,98%. ГОСТ 849-2008. РЕФЕРЕНС № PB 8383183, РВ8383186, РВ8380173, РВ8380176. ПОСТАВЛЯЕТСЯ В КАЧЕСТВЕ СЫРЬЯ ДЛЯ СОБСТВЕННЫХ НУЖД ЗАВОДА.</t>
  </si>
  <si>
    <t>10130190/100311/0002970</t>
  </si>
  <si>
    <t>НИКЕЛЕВЫЙ СПЛАВ НЕОБРАБОТАННЫЙ, ПОДВЕРГНУТЫЙ УДАЛЕНИЮ ОКАЛИНЫ И ОБРЕЗКЕ КРОМОК ЭЛЕКТРОДЫ(КАТОДЫ) СПЛАВА МАРКИ EI698, КОЛИЧЕСТВО: 13968 КГ ШИХТОВАЯ ЗАГОТОВКА СПЛАВА МАРКИ ЕР742.КОЛИЧЕСТВО 3194 КГ. НАЗНАЧЕНИЕ: СЫРЬЕ ДЛЯ ПРОИЗВОДСТВА (ВЫПЛАВКИ) ЛЕГИРОВА</t>
  </si>
  <si>
    <t>`FIRTH RIXSON METALS LTD`</t>
  </si>
  <si>
    <t>10226180/280311/0001776</t>
  </si>
  <si>
    <t>НИКЕЛЬ НЕОБРАБОТАННЫЙ, ПЕРВИЧНЫЙ В ФОРМЕ КАТОДНЫХ ПЛАСТИН РАЗМЕРОМ 890ММ Х 970ММ, МАРКИ Н- 1 (СОДЕРЖАНИЕ НИКЕЛЯ БОЛЕЕ 99.99%)</t>
  </si>
  <si>
    <t>NORILSK NICKEL HARJAVALTA OY</t>
  </si>
  <si>
    <t>10130190/180311/0003562</t>
  </si>
  <si>
    <t>ЭЛEКТPOЛИТИЧECКИИ КAТOДНЫИ НEЛEГИPOВAННЫИ НИКEЛЬ В КAТOДНЫХ ЛИCТAХ МAPКA Н-0 (GDADE A) COДEPЖAНИE NI=99 98% ГOCТ 849-2008 PEФEPEНC № PB 8387639 PВ8387640 PВ8384658 PВ8385862 ПOCТAВЛЯEТCЯ В КAЧECТВE CЫPЬЯ ДЛЯ COБCТВEННЫХ НУЖД ЗAВOДA</t>
  </si>
  <si>
    <t>10130190/210311/0003639</t>
  </si>
  <si>
    <t>НИКЕЛЕВЫЙ СПЛАВ НЕОБРАБОТАННЫЙ, ПОДВЕРГНУТЫЙ УДАЛЕНИЮ ОКАЛИНЫ И ОБРЕЗКЕ КРОМОК ЭЛЕКТРОДЫ(КАТОДЫ) СПЛАВА МАРКИ EI698, КОЛИЧЕСТВО: 20290 КГ НАЗНАЧЕНИЕ: СЫРЬЕ ДЛЯ ПРОИЗВОДСТВА (ВЫПЛАВКИ) ЛЕГИРОВАННЫХ СТАЛЕЙ</t>
  </si>
  <si>
    <t>ОТСУТСТВУЕТ</t>
  </si>
  <si>
    <t>10401060/070411/0002165</t>
  </si>
  <si>
    <t>КЕННАМЕТАЛ АМСГ ГМБХ</t>
  </si>
  <si>
    <t>95490, Г.МИСТЕЛГАУ ЭКЕРСДОРФЕР, 10</t>
  </si>
  <si>
    <t>ООО НПП `БУРИНТЕХ`</t>
  </si>
  <si>
    <t>450029, РЕСПУБЛИКА БАШКОРТОСТАН, Г.УФА, УЛ. ЮБИЛЕЙНАЯ 4/1</t>
  </si>
  <si>
    <t>МЕТАЛЛИЧЕСКОЕ СВЯЗУЮЩЕЕ ВЕЩЕСТВО, КУСКОВОЕ #1584436 MF006 (MACROFIL 53 F) - 2517,435 КГ. НЕ СОДЕРЖИТ ДРАГОЦЕННЫХ МЕТАЛЛОВ, НЕ СОДЕРЖИТ ФЛЮСОВОГО МАТЕРИАЛА. НАЗНАЧЕНИЕ - ДЛЯ ИНФИЛЬТРАЦИИ ПОРОШКОВ КАРБИДА ВОЛЬФРАМА СОСТАВ: МЕДЬ - 53%, НИКЕЛЬ - 15%, ЦИН</t>
  </si>
  <si>
    <t>КЕННАМЕТАЛ, СОЕДИНЕННОЕ КОРОЛЕВСТВО, : ОТСУТСТВУЕТ</t>
  </si>
  <si>
    <t>10103060/010411/0000488</t>
  </si>
  <si>
    <t>GALLORINI SNC FROM CUSTOMS WAREHOUSE VA0209,VILNIUS</t>
  </si>
  <si>
    <t>52010 AREZZO CAPOLONA VIA LA CASELLA 2/C</t>
  </si>
  <si>
    <t>ООО `ЮВЕЛИРНЫЙ ЗАВОД `АДАМАНТ``</t>
  </si>
  <si>
    <t>601770, ВЛАДИМИРСКАЯ ОБЛ., Г.КОЛЬЧУГИНО, П.БЕЛАЯ РЕЧКА, УЛ. МЕЛИОРАТОРОВ, Д.9</t>
  </si>
  <si>
    <t>МЕДНЫЕ СПЛАВЫ НЕОБРАБОТАННЫЕ. ИСПОЛЬЗУЮТСЯ В КАЧЕСТВЕ ДОБАВОК ПРИ ПРОИЗВОДСТВЕ ИЗДЕЛИЙ ИЗ ДРАГМЕТАЛЛОВ. В ГРАНУЛАХ.</t>
  </si>
  <si>
    <t>`GALLORINI SNC`, ИТАЛИЯ, GALLORINI SNC</t>
  </si>
  <si>
    <t>10113020/140411/0004552</t>
  </si>
  <si>
    <t>`ALROY GROUP LTD`</t>
  </si>
  <si>
    <t>. BELIZE BELIZE CITY MAPP STREET,1,FROM UAB VILNIAUS TRANZITAS,LT</t>
  </si>
  <si>
    <t>ООО `ЛИДЕР`</t>
  </si>
  <si>
    <t>420004, РФ, Г.КАЗАНЬ, ШОССЕ ГОРЬКОВСКОЕ, Д. 49</t>
  </si>
  <si>
    <t>КАТОДЫ ИЗ МЕДИ РАФИНИРОВАННОЙ,НЕОБРАБОТАННОЙ-ЧАСТИ ДЛЯ УСТАНОВКИ ПО ПРОИЗВОДСТВУ ХЛОРА ИЗ ПОВАРЕННОЙ СОЛИ, РАСТВОРЕННОЙ В ВОДЕ,УПАК.В КАРТ.КОР.,АРТ.115618-2ШТ,115638-2ШТ,</t>
  </si>
  <si>
    <t>`VWS DEUTSCHLAND GMBH`, BERKEFELD,ГЕРМАНИЯ</t>
  </si>
  <si>
    <t>ОБЪЕДИНЕННЫЕ АРАБСКИЕ ЭМИРАТЫ</t>
  </si>
  <si>
    <t>ТУРЦИЯ</t>
  </si>
  <si>
    <t>10606060/290411/0002566</t>
  </si>
  <si>
    <t>`МИДВЭЙ ЮНАЙТИД ЛИМИТИД`</t>
  </si>
  <si>
    <t>02481 МАССАЧУСЕТС ВИЛЕСЛЕЙ 6 АББОТТ РОАД</t>
  </si>
  <si>
    <t>ООО `ЕНИСЕЙСКИЙ ФАНЕРНЫЙ КОМБИНАТ`</t>
  </si>
  <si>
    <t>662500, КРАСНОЯРСКИЙ КРАЙ, Г. СОСНОВОБОРСК, УЛ. ЗАВОДСКАЯ, Д.1</t>
  </si>
  <si>
    <t>МЕДНО-ОЛОВЯНЫЙ СПЛАВ ДЛЯ ХОЛОДНОЙ ЗАШТАМПОВКИ СОЕДИНЕНИЙ В БРУСКАХ (500 ФУНТОВ)</t>
  </si>
  <si>
    <t>CON-VEY KEYSTON, INC., CON-VEY KEYSTON</t>
  </si>
  <si>
    <t>10130190/250411/0005981</t>
  </si>
  <si>
    <t>ЭЛЕКТРОЛИТИЧЕСКИЙ КАТОДНЫЙ НЕЛЕГИРОВАННЫЙ НИКЕЛЬ. В КАТОДНЫХ ЛИСТАХ. МАРКА Н-0 (GDADE A). СОДЕРЖАНИЕ NI=99,98%. ГОСТ 849-97. РЕФЕРЕНС № PB 8399571, РВ8399572, РВ8401022. ПОСТАВЛЯЕТСЯ В КАЧЕСТВЕ СЫРЬЯ ДЛЯ СОБСТВЕННЫХ НУЖД ЗАВОДА.</t>
  </si>
  <si>
    <t>10130190/270411/0006171</t>
  </si>
  <si>
    <t>ЭЛЕКТРОЛИТИЧЕСКИЙ КАТОДНЫЙ НЕЛЕГИРОВАННЫЙ НИКЕЛЬ. В КАТОДНЫХ ЛИСТАХ. МАРКА Н-0 (GDADE A). СОДЕРЖАНИЕ NI=99,98%. ГОСТ 849-97. РЕФЕРЕНС № PB 8405100. ПОСТАВЛЯЕТСЯ В КАЧЕСТВЕ СЫРЬЯ ДЛЯ СОБСТВЕННЫХ НУЖД ЗАВОДА.</t>
  </si>
  <si>
    <t>10130190/200411/0005746</t>
  </si>
  <si>
    <t>ЭЛЕКТРОЛИТИЧЕСКИЙ КАТОДНЫЙ НЕЛЕГИРОВАННЫЙ НИКЕЛЬ. В КАТОДНЫХ ЛИСТАХ. МАРКА Н-0 (GDADE A). СОДЕРЖАНИЕ NI=99,98%. ГОСТ 849-2008. РЕФЕРЕНС № PB 8399544, РВ8399543, РВ8399545. ПОСТАВЛЯЕТСЯ В КАЧЕСТВЕ СЫРЬЯ ДЛЯ СОБСТВЕННЫХ НУЖД ЗАВОДА.</t>
  </si>
  <si>
    <t>10226180/150411/0002241</t>
  </si>
  <si>
    <t>НИКЕЛЬ НЕОБРАБОТАННЫЙ, ПЕРВИЧНЫЙ В ФОРМЕ КАТОДНЫХ ПЛАСТИН РАЗМЕРОМ 1290ММ Х 725ММ, МАРКИ Н-0 (СОДЕРЖАНИЕ НИКЕЛЯ БОЛЕЕ 99.98%)</t>
  </si>
  <si>
    <t>10130190/280411/0006214</t>
  </si>
  <si>
    <t>НИКЕЛЕВЫЙ СПЛАВ НЕОБРАБОТАННЫЙ, ПОДВЕРГНУТЫЙ УДАЛЕНИЮ ОКАЛИНЫ И ОБРЕЗКЕ КРОМОК ЭЛЕКТРОДЫ(КАТОДЫ) СПЛАВА МАРКИ EI698, КОЛИЧЕСТВО: 1800 КГ СЛИТКИ (ШИХТОВЫЕ ЗАГОТОВКИ) СПЛАВА МАРКИ СМ88, КОЛИЧЕСТВО: 5119 КГ. НАЗНАЧЕНИЕ: СЫРЬЕ ДЛЯ ПРОИЗВОДСТВА (ВЫПЛАВКИ)</t>
  </si>
  <si>
    <t>10130190/210411/0005830</t>
  </si>
  <si>
    <t>НИКЕЛЕВЫЙ СПЛАВ НЕОБРАБОТАННЫЙ, ПОДВЕРГНУТЫЙ УДАЛЕНИЮ ОКАЛИНЫ И ОБРЕЗКЕ КРОМОК ЭЛЕКТРОДЫ(КАТОДЫ) СПЛАВА МАРКИ EI698, КОЛИЧЕСТВО: 20264 КГ НАЗНАЧЕНИЕ: СЫРЬЕ ДЛЯ ПРОИЗВОДСТВА (ВЫПЛАВКИ) ЛЕГИРОВАННЫХ СТАЛЕЙ</t>
  </si>
  <si>
    <t>10109030/150411/0001392</t>
  </si>
  <si>
    <t>ФИРМА `MESA DI SALA GIACOMO &amp; C. S.N.C.`</t>
  </si>
  <si>
    <t>25039 БРЕШИЯ (BS) ТРАВАЛЬЯТО УЛ. ДЕЛ АРТИДЖИАНАТО, 35/37/39</t>
  </si>
  <si>
    <t>ООО `АПРЕЛЬ ПЛЮС`</t>
  </si>
  <si>
    <t>398017, ЛИПЕЦКАЯ ОБЛАСТЬ, Г.ЛИПЕЦК, УЛ.СУВОРОВА, Д.13, КВ.2</t>
  </si>
  <si>
    <t>НИКЕЛЬХРОМОВЫЙ СПЛАВ ДЛЯ МЕТАЛЛОКЕРАМИКИ MAGNUM CERAMIС S ПРЕДСТАВЛЯЕТ СОБОЙ МНОГОКОМПОНЕНТНЫЙ СПЛАВ, ОСНОВУ КОТОРОГО СОСТАВЛЯЮТ КОБАЛЬТ (NI) И ХРОМ (CR). НЕ ЯВЛЯЕТСЯ ЛЕКАРСТВЕННЫМ СРЕДСТВОМ, ИСПОЛЬЗУЕТСЯ ДЛЯ ПРОДАЖИ. 00042- MAGNUM CERAMIС S (В КОРОБ</t>
  </si>
  <si>
    <t>ФИРМА `MESA DI SALA GIACOMO &amp; C. S.N.C.`, ИТАЛИЯ, MAGNUM</t>
  </si>
  <si>
    <t>ИСПАНИЯ</t>
  </si>
  <si>
    <t>10227030/160511/0002115</t>
  </si>
  <si>
    <t>`PKC EESTI AS`</t>
  </si>
  <si>
    <t>76606 31 PALDISKI RD KEILA ESTONIA</t>
  </si>
  <si>
    <t>186930, КАРЕЛИЯ, Г.КОСТОМУКША, Ш.ГОРНЯКОВ 34</t>
  </si>
  <si>
    <t>АДАПТЕР ПЕРЕХОДНИК, ИЗГОТОВЛЕН ИЗ ЛАТУНИ: ЗАПАСНАЯ ЧАСТЬ ДЛЯ СТАНКА ДЛЯ НАНЕСЕНИЯ МАРКИРОВКИ НА ЭЛЕКТРОПРОВОДКУ, 2011 ГОДА ВЫПУСКА, ФРАНЦИЯ</t>
  </si>
  <si>
    <t>IMAJE, ОТСУТСТВУЕТ</t>
  </si>
  <si>
    <t>10103060/240511/0000849</t>
  </si>
  <si>
    <t>GALLORINI SNC FROM UAB `AXIS TRANSPORT`, VILNIUS, LT</t>
  </si>
  <si>
    <t>52010 AREZZO CAPOLONA VIA LA CASELLA NO 2/C</t>
  </si>
  <si>
    <t>МЕДНЫЕ СПЛАВЫ НЕОБРАБОТАННЫЕ. ИСПОЛЬЗУЮТСЯ В КАЧЕСТВЕ ДОБАВОК В ТЕХНОЛОГИИ ПРОИЗВОДСТВА ИЗДЕЛИЙ ИЗ ДРАГМЕТАЛЛОВ. В ГРАНУЛАХ. НЕ СОДЕРЖАТ ДРАГМЕТАЛЛОВ. СОСТАВ : МЕДЬ 91.00%, ИНДИЙ 1.150%, ЦИНК 7.700%, НИКЕЛЬ 0.150%.</t>
  </si>
  <si>
    <t>`GALLORINI SNC`, GALLORINI SNC</t>
  </si>
  <si>
    <t>10606060/300511/0003312</t>
  </si>
  <si>
    <t>ОАО `КРАСНОЯРСКИЙ ЭЛЕКТРОВАГОНОРЕМОНТНЫЙ ЗАВОД`</t>
  </si>
  <si>
    <t>660021, КРАСНОЯРСКИЙ КРАЙ, г.КРАСНОЯРСК, ул. ПРОФСОЮЗОВ д.39</t>
  </si>
  <si>
    <t>ОТХОДЫ СПЛАВОВ НА ОСНОВЕ МЕДИ,ЦИНКА МАРКИ Л ГОСТ 1693-93(СЕПАРАТОРЫ ЛАТУННЫЕ НЕПРИГОДНЫЕ ДЛЯ ДАЛЬНЕЙШЕГО ИСПОЛЬЗОВАНИЯ ПО ПРЯМОМУ НАЗНАЧЕНИЮ)-204 ШТ ВЕС НЕТТО: 463.08 КГ 1-СПЛАВ ОБЛАДАЕТ ПОВЫШЕННЫМ ВРЕМЕННЫМ СОПРОТИВЛЕНИЕМ И ПОВЫШЕННОЙ ВЯЗКОСТЬЮ, ОБЛ</t>
  </si>
  <si>
    <t>ОАО `КРЭВРЗ` СМ.ДОПОЛНЕНИЕ</t>
  </si>
  <si>
    <t>10226180/290511/0003256</t>
  </si>
  <si>
    <t>НИКЕЛЬ НЕОБРАБОТАННЫЙ, ПЕРВИЧНЫЙ В ФОРМЕ КАТОДНЫХ ПЛАСТИН РАЗМЕРОМ 890ММ Х 970ММ, МАРКИ Н- 1У (СОДЕРЖАНИЕ НИКЕЛЯ БОЛЕЕ 99.9%)</t>
  </si>
  <si>
    <t>NORILSK NICKEL HARJAVALTA OY, : NORILSK NICKEL HARJAVALTA</t>
  </si>
  <si>
    <t>10130190/260511/0008182</t>
  </si>
  <si>
    <t>ЭЛЕКТРОЛИТИЧЕСКИЙ КАТОДНЫЙ НЕЛЕГИРОВАННЫЙ НИКЕЛЬ. В КАТОДНЫХ ЛИСТАХ. МАРКА Н-0 (GDADE A). СОДЕРЖАНИЕ NI=99,98%. ГОСТ 849-97. РЕФЕРЕНС № PB 8413447. ПОСТАВЛЯЕТСЯ В КАЧЕСТВЕ СЫРЬЯ ДЛЯ СОБСТВЕННЫХ НУЖД ЗАВОДА.</t>
  </si>
  <si>
    <t>10130190/190511/0007687</t>
  </si>
  <si>
    <t>ЭЛЕКТРОЛИТИЧЕСКИЙ КАТОДНЫЙ НЕЛЕГИРОВАННЫЙ НИКЕЛЬ. В КАТОДНЫХ ЛИСТАХ. МАРКА Н-0 (GDADE A). СОДЕРЖАНИЕ NI=99,98%. ГОСТ 849-97. РЕФЕРЕНС № PB 8409481, РВ 8409482. ПОСТАВЛЯЕТСЯ В КАЧЕСТВЕ СЫРЬЯ ДЛЯ СОБСТВЕННЫХ НУЖД ЗАВОДА.</t>
  </si>
  <si>
    <t>10226180/130511/0002897</t>
  </si>
  <si>
    <t>НИКЕЛЬ НЕОБРАБОТАННЫЙ, ПЕРВИЧНЫЙ В ФОРМЕ КАТОДНЫХ ПЛАСТИН РАЗМЕРОМ 1290ММ Х 725ММ, МАРКИ Н-0 (СОДЕРЖАНИЕ НИКЕЛЯ БОЛЕЕ 99.98%), ВЕС НЕТТО 23898 КГ.</t>
  </si>
  <si>
    <t>10130190/130511/0007258</t>
  </si>
  <si>
    <t>ЭЛЕКТРОЛИТИЧЕСКИЙ КАТОДНЫЙ НЕЛЕГИРОВАННЫЙ НИКЕЛЬ. В КАТОДНЫХ ЛИСТАХ. МАРКА Н-0 (GDADE A). СОДЕРЖАНИЕ NI=99,98%. ГОСТ 849-97. РЕФЕРЕНС № PB 8407325, РВ 8407324, РВ 8405101, РВ 8406160, РВ 8406161, РВ 8406162, РВ 8406161, РВ 8409450. ПОСТАВЛЯЕТСЯ В КАЧ</t>
  </si>
  <si>
    <t>10226180/030511/0002669</t>
  </si>
  <si>
    <t>10130190/240511/0007926</t>
  </si>
  <si>
    <t>НИКЕЛЕВЫЙ СПЛАВ НЕОБРАБОТАННЫЙ, ПОДВЕРГНУТЫЙ УДАЛЕНИЮ ОКАЛИНЫ И ОБРЕЗКЕ КРОМОК ЭЛЕКТРОДЫ(КАТОДЫ) СПЛАВА МАРКИ EI698, КОЛИЧЕСТВО: 7196 КГ НАЗНАЧЕНИЕ: СЫРЬЕ ДЛЯ ПРОИЗВОДСТВА (ВЫПЛАВКИ) ЛЕГИРОВАННЫХ СТАЛЕЙ</t>
  </si>
  <si>
    <t>10130190/230511/0007875</t>
  </si>
  <si>
    <t>НИКЕЛЕВЫЙ СПЛАВ НЕОБРАБОТАННЫЙ, ПОДВЕРГНУТЫЙ УДАЛЕНИЮ ОКАЛИНЫ И ОБРЕЗКЕ КРОМОК ЭЛЕКТРОДЫ(КАТОДЫ) СПЛАВА МАРКИ EI698, КОЛИЧЕСТВО: 14626 КГ ШИХТОВАЯ ЗАГОТОВКА СПЛАВА МАРКИ INCONEL713LC КОЛИЧЕСТВО 64 КГ. НАЗНАЧЕНИЕ: СЫРЬЕ ДЛЯ ПРОИЗВОДСТВА (ВЫПЛАВКИ) ЛЕГ</t>
  </si>
  <si>
    <t>10207040/020611/0000138</t>
  </si>
  <si>
    <t>NORILSK NICKEL LOGISTICS B.V ON B/O METAL TRADE OVERSEAS AG</t>
  </si>
  <si>
    <t>6301 ZUG BAHNHOFSTRASSE,20</t>
  </si>
  <si>
    <t>184507, МУРМАНСКАЯ ОБЛ., МОНЧЕГОРСК-7,</t>
  </si>
  <si>
    <t>МЕДНЫЙ КЕК, ПОЛУЧЕННЫЙ В РЕЗУЛЬТАТЕ ВЫЩЕЛАЧИВАНИЯ БОГАТОГО ШТЕЙНА ПЕЧЕЙ ВЗВЕШЕННОЙ ПЛАВКИ И ОБЕДНИТЕЛЬНЫХ ПЕЧЕЙ, ПРЕДСТАВЛЯЕТ СОБОЙ ТОНКОДИСПЕРСНЫЙ ТЕМНЫЙ ПРОДУКТ. В СОСТАВЕ СОД.41,4 МАС.% МЕДИ, 20 МАС% СЕРЫ,12,5 МАС.%ЖЕЛЕЗА. ПРЕДНАЗНАЧЕН ДЛЯ ДАЛЬН .</t>
  </si>
  <si>
    <t>NORILSK NICKEL HARJAVALTA OY, ТОВАРНЫЙ ЗНАК ОТСУТСТВУЕТ</t>
  </si>
  <si>
    <t>10207040/100611/0000142</t>
  </si>
  <si>
    <t>МЕДНЫЙ КЕК, ПОЛУЧЕННЫЙ В РЕЗУЛЬТАТЕ ВЫЩЕЛАЧИВАНИЯ БОГАТОГО ШТЕЙНА ПЕЧЕЙ ВЗВЕШЕННОЙ ПЛАВКИ И ОБЕДНИТЕЛЬНЫХ ПЕЧЕЙ, ПРЕДСТАВЛЯЕТ СОБОЙ ТОНКОДИСПЕРСНЫЙ ТЕМНЫЙ ПРОДУКТ. В СОСТАВЕ СОД.40,76 МАС.% МЕДИ,19,7 МАС% СЕРЫ,12,4 МАС.%ЖЕЛЕЗА. ПРЕДНАЗНАЧЕН ДЛЯ ДАЛЬН</t>
  </si>
  <si>
    <t>10109050/070611/0000370</t>
  </si>
  <si>
    <t>`БЕКАРТ ХЛОХОВЕЦ А.С.`</t>
  </si>
  <si>
    <t>92028 ХЛОХОВЕЦ МИЕРОВА 2317</t>
  </si>
  <si>
    <t>ООО `БЕКАРТ ЛИПЕЦК`</t>
  </si>
  <si>
    <t>399050, ЛИПЕЦКАЯ ОБЛАСТЬ, ГРЯЗИНСКИЙ Р-ОН,, С.КАЗИНКА, ОЭЗ ППТ `ЛИПЕЦК`, ОЭЗ ППТ</t>
  </si>
  <si>
    <t>КУСОЧКИ МЕДИ РАЗМ.8ММ Х 10ММ ДЛЯ ПРОЦЕССА ЛАТУНИРОВАНИЯ СТАЛЬНОЙ ПРОВОЛОКИ МЕТОДОМ ГАЛЬВАНИЗАЦИИ</t>
  </si>
  <si>
    <t>НЕИЗВЕСТЕН, ОТСУТСТВУЕТ</t>
  </si>
  <si>
    <t>10207040/170611/0000155</t>
  </si>
  <si>
    <t>МЕДНЫЙ КЕК, ПОЛУЧЕННЫЙ В РЕЗУЛЬТАТЕ ВЫЩЕЛАЧИВАНИЯ БОГАТОГО ШТЕЙНА ПЕЧЕЙ ВЗВЕШЕННОЙ ПЛАВКИ И ОБЕДНИТЕЛЬНЫХ ПЕЧЕЙ, ПРЕДСТАВЛЯЕТ СОБОЙ ТОНКОДИСПЕРСНЫЙ ТЕМНЫЙ ПРОДУКТ. В СОСТАВЕ СОД.40,26 МАС.% МЕДИ,18,6 МАС% СЕРЫ,13,0 МАС.%ЖЕЛЕЗА. ПРЕДНАЗНАЧЕН ДЛЯ ДАЛЬН</t>
  </si>
  <si>
    <t>10606010/200611/0001168</t>
  </si>
  <si>
    <t>CHANDLER ENGINEERING COMPANY L.L.C.</t>
  </si>
  <si>
    <t>74012 ОКЛАХОМА БРОКЕН ЭРРОУ НОРС ИНДИАНВУД АВЕНЮ, 2001</t>
  </si>
  <si>
    <t>ООО `КРАСНОЯРСКИЙ ЦЕМЕНТ`</t>
  </si>
  <si>
    <t>660019, КРАСНОЯРСКИЙ КРАЙ, Г. КРАСНОЯРСК, Ул. КРАСНОПРЕСНЕНСКАЯ д. 1</t>
  </si>
  <si>
    <t>ШТИФТ ЛАТУННЫЙ, ПРЕДСТАВЛЯЕТ СОБОЙ КРЕПЁЖНОЕ ИЗДЕЛИЕ В ВИДЕ ЦИЛИНДРИЧЕСКОГО СТЕРЖНЯ, ПРЕДНАЗНАЧЕННОЕ ДЛЯ НЕПОДВИЖНОГО СОЕДИНЕНИЯ ДЕТАЛЕЙ СМ. ДОПОЛНЕНИЕ</t>
  </si>
  <si>
    <t>10207040/210611/0000158</t>
  </si>
  <si>
    <t>МЕДНЫЙ КЕК, ПОЛУЧЕННЫЙ В РЕЗУЛЬТАТЕ ВЫЩЕЛАЧИВАНИЯ БОГАТОГО ШТЕЙНА ПЕЧЕЙ ВЗВЕШЕННОЙ ПЛАВКИ И ОБЕДНИТЕЛЬНЫХ ПЕЧЕЙ, ПРЕДСТАВЛЯЕТ СОБОЙ ТОНКОДИСПЕРСНЫЙ ТЕМНЫЙ ПРОДУКТ. В СОСТАВЕ СОД.37,79 МАС.%МЕДИ,18,56 МАС% СЕРЫ,12,4 МАС.%ЖЕЛЕЗА. ПРЕДНАЗНАЧЕН ДЛЯ ДАЛЬН</t>
  </si>
  <si>
    <t>ШТИФТ ЛАТУННЫЙ СМ. ДОПОЛНЕНИЕ</t>
  </si>
  <si>
    <t>ФОРМА ДЛЯ ЦЕМЕНТА СМ. ДОПОЛНЕНИЕ</t>
  </si>
  <si>
    <t>10206080/210611/0008230</t>
  </si>
  <si>
    <t>00940 HELSINKI SIRRIKUJA 4С 15</t>
  </si>
  <si>
    <t>ОТХОДЫ ПРОВОДОВ ОБМОТОЧНЫХ МЕДНЫХ, ЭМАЛИРОВАННЫХ И С ДОПОЛНИТЕЛЬНОЙ ИЗОЛИЦИЕЙ, ПРОВОЛОКИ МЕДНОЙ ЛУЖЕНОЙ, ОБРАЗАВАВШИХСЯ В РЕЗУЛЬТАТЕ ПРОИЗВОДСТВА ТРАНСФОРМАТОРОВ, ЭЛ.ФИЛЬТРОВ</t>
  </si>
  <si>
    <t>ТОВАРНЫЙ ЗНАК ОТСУТСТВУЕТ</t>
  </si>
  <si>
    <t>10207040/300611/0000167</t>
  </si>
  <si>
    <t>МЕДНЫЙ КЕК, ПОЛУЧЕННЫЙ В РЕЗУЛЬТАТЕ ВЫЩЕЛАЧИВАНИЯ БОГАТОГО ШТЕЙНА ПЕЧЕЙ ВЗВЕШЕННОЙ ПЛАВКИ И ОБЕДНИТЕЛЬНЫХ ПЕЧЕЙ, ПРЕДСТАВЛЯЕТ СОБОЙ ТОНКОДИСПЕРСНЫЙ ТЕМНЫЙ ПРОДУКТ. В СОСТАВЕ СОД.36,54 МАС.%МЕДИ,16,26 МАС% СЕРЫ,10,6 МАС.%ЖЕЛЕЗА. ПРЕДНАЗНАЧЕН ДЛЯ ДАЛЬН</t>
  </si>
  <si>
    <t>10414060/280611/0001583</t>
  </si>
  <si>
    <t>PELBO S.P.A.</t>
  </si>
  <si>
    <t>20047 BRUGHERIO VIA SANTA MARGHERITA 133</t>
  </si>
  <si>
    <t>ЗАО `РУЗОВО`</t>
  </si>
  <si>
    <t>431448, РМ, Г.РУЗАЕВКА, УЛ.НАДЕЖДЫ Д.1А</t>
  </si>
  <si>
    <t>БРОНЗОВЫЙ РОЛЛЕР-1ШТ ИЗГОТОВЛЕН МЕХАНИЧЕСКИМ СПОСОБОМ.ПРЕДСТАВЛЯЕТ СОБОЙ РОЛИК.ВХОДИТ В СОСТАВ ЗАГРУЗЧИКА ЯЙЦА НА ЯЙЦЕРАЗБИВОЧНОЙ МАШИНЕ. ИСПОЛЬЗУЕТСЯ В УЗЛЕ ЗАГРУЗКИ ЯЙЦА, ДЛЯ СКОЛЬЖЕНИЯ МЕХАНИЗМА ПОДЪЕМА ЯЧЕЕК.</t>
  </si>
  <si>
    <t>НЕ УСТАНОВЛЕНА, ОТСУТСТВУЕТ</t>
  </si>
  <si>
    <t>10009131/280611/0006203</t>
  </si>
  <si>
    <t>. СХ-6301 ЦУГ БАНХОФШТРАССЕ 20</t>
  </si>
  <si>
    <t>184507, РФ МУРМАНСКАЯ ОБЛ., МОНЧЕГОРСК-7,</t>
  </si>
  <si>
    <t>БРАЗИЛИЯ</t>
  </si>
  <si>
    <t xml:space="preserve">ШТЕЙН НИКЕЛЕВЫЙ ЭЛЕКТРОПЕЧЕЙ. СОДЕРЖАНИЕ ДРАГ. МЕТАЛЛА: AU-1.3 Г/DMT, AG-21 Г/DMT, PT-2 Г/DMT, PD-5 Г/DMT, RH-0.5 Г/DMT, IR-0.75 Г/DMT, RU-1.89 Г/DMT. ВЕС НЕТТО: 184330.0 КГ. СОГЛАСНО ИНВОЙСА № 010611-001 ОТ 01.06.11 И ОТГРУЗОЧНОЙ СПЕЦИФИКАЦИИ Б/Н Б </t>
  </si>
  <si>
    <t>НЕТ</t>
  </si>
  <si>
    <t>10130190/230611/0010173</t>
  </si>
  <si>
    <t>ЭЛЕКТРОЛИТИЧЕСКИЙ КАТОДНЫЙ НЕЛЕГИРОВАННЫЙ НИКЕЛЬ. В КАТОДНЫХ ЛИСТАХ. МАРКА Н-0 (GDADE A). СОДЕРЖАНИЕ NI=99,98%. ГОСТ 849-2008. РЕФЕРЕНС № PB 8421981. ПОСТАВЛЯЕТСЯ В КАЧЕСТВЕ СЫРЬЯ ДЛЯ СОБСТВЕННЫХ НУЖД ЗАВОДА.</t>
  </si>
  <si>
    <t>10130190/200611/0009851</t>
  </si>
  <si>
    <t>ЭЛЕКТРОЛИТИЧЕСКИЙ КАТОДНЫЙ НЕЛЕГИРОВАННЫЙ НИКЕЛЬ. В КАТОДНЫХ ЛИСТАХ. МАРКА Н-0 (GDADE A). СОДЕРЖАНИЕ NI=99,98%. ГОСТ 849-2008. РЕФЕРЕНС № PB 8420664, РВ 8420665. ПОСТАВЛЯЕТСЯ В КАЧЕСТВЕ СЫРЬЯ ДЛЯ СОБСТВЕННЫХ НУЖД ЗАВОДА.</t>
  </si>
  <si>
    <t>10226180/170611/0003714</t>
  </si>
  <si>
    <t>10130190/160611/0009590</t>
  </si>
  <si>
    <t>ЭЛЕКТРОЛИТИЧЕСКИЙ КАТОДНЫЙ НЕЛЕГИРОВАННЫЙ НИКЕЛЬ. В КАТОДНЫХ ЛИСТАХ. МАРКА Н-0 (GDADE A). СОДЕРЖАНИЕ NI=99,98%. ГОСТ 849-2008. РЕФЕРЕНС № PB 8420664. ПОСТАВЛЯЕТСЯ В КАЧЕСТВЕ СЫРЬЯ ДЛЯ СОБСТВЕННЫХ НУЖД ЗАВОДА.</t>
  </si>
  <si>
    <t>10130190/080611/0009111</t>
  </si>
  <si>
    <t>ЭЛЕКТРОЛИТИЧЕСКИЙ КАТОДНЫЙ НЕЛЕГИРОВАННЫЙ НИКЕЛЬ. В КАТОДНЫХ ЛИСТАХ. МАРКА Н-0 (GDADE A). СОДЕРЖАНИЕ NI=99,98%. ГОСТ 849-2008. РЕФЕРЕНС № PB 8418142, РВ 8418125, РВ 8418141, РВ 8412215. ПОСТАВЛЯЕТСЯ В КАЧЕСТВЕ СЫРЬЯ ДЛЯ СОБСТВЕННЫХ НУЖД ЗАВОДА.</t>
  </si>
  <si>
    <t>10226180/060611/0003458</t>
  </si>
  <si>
    <t>НИКЕЛЬ НЕОБРАБОТАННЫЙ, ПЕРВИЧНЫЙ В ФОРМЕ КАТОДНЫХ ПЛАСТИН, МАРКИ Н-0 (СОДЕРЖАНИЕ НИКЕЛЯ БОЛЕЕ 99.9%)</t>
  </si>
  <si>
    <t>SUMITOMO METAL MINING CO., LTD, SUMITOMO</t>
  </si>
  <si>
    <t>10130190/160611/0009626</t>
  </si>
  <si>
    <t>НИКЕЛЕВЫЙ СПЛАВ НЕОБРАБОТАННЫЙ, ПОДВЕРГНУТЫЙ УДАЛЕНИЮ ОКАЛИНЫ И ОБРЕЗКЕ КРОМОК ЭЛЕКТРОДЫ(КАТОДЫ) СПЛАВА МАРКИ EI698, КОЛИЧЕСТВО: 9708 КГ НАЗНАЧЕНИЕ: СЫРЬЕ ДЛЯ ПРОИЗВОДСТВА (ВЫПЛАВКИ) ЛЕГИРОВАННЫХ СТАЛЕЙ</t>
  </si>
  <si>
    <t>10605020/050711/0004179</t>
  </si>
  <si>
    <t>ОАО `БАРНАУЛТРАНСМАШ`</t>
  </si>
  <si>
    <t>656037, АЛТАЙСКИЙ КРАЙ, Г.БАРНАУЛ, ПР. КАЛИНИНА 28</t>
  </si>
  <si>
    <t>ОТХОДЫ ПЕРЕРАБОТКИ: (ДЕТАЛИ ОТ РЕМОНТА ДИЗЕЛЬНОГО ДВИГАТЕЛЯ УТД-29Т № 9601К4165) ЛОМ БРОНЗЫ НЕПРИГОДНОЙ ДЛЯ ДАЛЬНЕЙШЕГО ПРИМЕНЕНИЯ ПО НАЗНАЧЕНИЮ ИЗ-ЗА ИЗНОСА,НЕСОРТИРОВАННЫЕ,НЕ РАДИАЦИОННО ОПАСНЫЕ ГОСТ 1639-93</t>
  </si>
  <si>
    <t>10606010/040711/0001348</t>
  </si>
  <si>
    <t>TESTING BLUHM &amp; FEUERCHERDT GMBH</t>
  </si>
  <si>
    <t>12277 БЕРЛИН МОЦЕНЕР, 26B</t>
  </si>
  <si>
    <t>ООО `Торговый дом `Сибирский цемент`</t>
  </si>
  <si>
    <t>650000, КЕМЕРОВСКАЯ ОБЛАСТЬ, г. Кемерово, ул. Карболитовская, д.1/215</t>
  </si>
  <si>
    <t>ФОРМА ЛЕ - ШАТЕЛЬЕ СТАНДАРТ EN 196, МАТОВАЯ, ВЫПОЛНЕНА ИЗ ЛАТУНИ</t>
  </si>
  <si>
    <t>TESTING BLUM &amp; FEUERHERDT GMBH, ОТСУТСТВУЕТ</t>
  </si>
  <si>
    <t>10103060/080711/0001236</t>
  </si>
  <si>
    <t>GALLORINI SNC FROM C/W VILNIAUS TRANZITAS VA0209</t>
  </si>
  <si>
    <t>МЕДНЫЕ СПЛАВЫ НЕОБРАБОТАННЫЕ. ИСПОЛЬЗУЮТСЯ В КАЧЕСТВЕ ДОБАВОК В ТЕХНОЛОГИИ ПРОИЗВОДСТВА ИЗДЕЛИЙ ИЗ ДРАГМЕТАЛЛОВ. В ГРАНУЛАХ. НЕ СОДЕРЖАТ ДРАГМЕТАЛЛОВ.</t>
  </si>
  <si>
    <t>ОТХОДЫ ПЕРЕРАБОТКИ: (ДЕТАЛИ ОТ РЕМОНТА ДИЗЕЛЬНОГО ДВИГАТЕЛЯ УТД-29Т № 9601К4165) ЛОМ МЕДИ, НЕПРИГОДНОЙ ДЛЯ ДАЛЬНЕЙШЕГО ПРИМЕНЕНИЯ ПО НАЗНАЧЕНИЮ ИЗ-ЗА ИЗНОСА,НЕСОРТИРОВАННЫЕ, НЕ РАДИАЦИОННО ОПАСНЫЕ</t>
  </si>
  <si>
    <t>10207040/150711/0000183</t>
  </si>
  <si>
    <t>МЕДНЫЙ КЕК, ПОЛУЧЕННЫЙ В РЕЗУЛЬТАТЕ ВЫЩЕЛАЧИВАНИЯ БОГАТОГО ШТЕЙНА ПЕЧЕЙ ВЗВЕШЕННОЙ ПЛАВКИ И ОБЕДНИТЕЛЬНЫХ ПЕЧЕЙ, ПРЕДСТАВЛЯЕТ СОБОЙ ТОНКОДИСПЕРСНЫЙ ТЕМНЫЙ ПРОДУКТ. В СОСТАВЕ СОД.36,06 МАС.%МЕДИ,13,26 МАС% СЕРЫ,11,4 МАС.%ЖЕЛЕЗА. ПРЕДНАЗНАЧЕН ДЛЯ ДАЛЬН</t>
  </si>
  <si>
    <t>10226030/110711/0017266</t>
  </si>
  <si>
    <t>ФИРМА `КВАНЖУ ЗОНГЖИ ДАЙМОНД ТУЛ КО, ЛТД`</t>
  </si>
  <si>
    <t>КИТАЙ,ПРОВИНЦИЯ ФУДЖИАН Г.КВАНЖУ ВЭНИАН ИНДАСТРИАЛ ЭРИА</t>
  </si>
  <si>
    <t>ООО `ГРАН ПРИ`</t>
  </si>
  <si>
    <t>236016, КАЛИНИНГРАДСКАЯ ОБЛ., Г. КАЛИНИНГРАД, УЛ. ЛИТОВСКИЙ ВАЛ, 40</t>
  </si>
  <si>
    <t>СПЛАВЫ НА ОСНОВЕ МЕДИ И ЦИНКА (ЛАТУНИ): ЛАТУННЫЙ ПРИПОЙ ДЛЯ ПРИПАИВАНИЯ ЗУБЬЕВ РЕЖЕЩЕГО ДИСКА К ОСНОВНОМУ ПОЛОТНУ ПИЛЫ, В ВИДЕ ЛЕНТЫ ШИР. 5ММ.</t>
  </si>
  <si>
    <t>КВАНЖУ ЗОНГЖИ ДАЙМОНД ТУЛ КО. ЛТД, QUANZHOU ZHONGZHI DIAMOND TOOL CO.LTD</t>
  </si>
  <si>
    <t>10009131/010711/0006418</t>
  </si>
  <si>
    <t>. CH-6301 ZUG BAHNHOFSTRASSE</t>
  </si>
  <si>
    <t>184507, РФ МУРМАНСКАЯ ОБЛ., МОНЧЕГОРСК-7, -</t>
  </si>
  <si>
    <t>ШТЕЙН НИКЕЛЕВЫЙ ЭЛЕКТРОПЕЧЕЙ. СОДЕРЖАНИЕ ДРАГ. МЕТАЛЛА: AU-1.0 Г/DMT, AG-23 Г/DMT, PT-2.5 Г/DMT, PD-7.0 Г/DMT, RH-0.1 Г/DMT, IR-5.0 Г/DMT, RU-5.0 Г/DMT. ВЕС НЕТТО: 129099 КГ. СОГЛАСНО ИНВОЙСА № 150611-001 ОТ 15.06.11 И ОТГРУЗОЧНОЙ СПЕЦ. Б/Н Б/Д.</t>
  </si>
  <si>
    <t>10009131/220711/0007224</t>
  </si>
  <si>
    <t>184507, РФ, МУРМАНСКАЯ ОБЛ., МОНЧЕГОРСК-7</t>
  </si>
  <si>
    <t>ШТЕЙН НИКЕЛЕВЫЙ ЭЛЕКТРОПЕЧЕЙ. СОДЕРЖАНИЕ ДРАГ. МЕТАЛЛА: AU-1.3 Г/DMT, AG-21 Г/DMT, PT-2 Г/DMT, PD-5 Г/DMT, RH-0.5 Г/DMT, IR-0.75 Г/DMT, RU-1.89 Г/DMT. ВЕС НЕТТО: 1112751.00 КГ. СОГЛАСНО ИНВОЙСА №010711-001 ОТ 01.07.11 И ОТГРУЗОЧНОЙ СПЕЦИФИКАЦИИ Б/Н Б</t>
  </si>
  <si>
    <t>-</t>
  </si>
  <si>
    <t>10009131/070711/0006622</t>
  </si>
  <si>
    <t>ШТЕЙН НИКЕЛЕВЫЙ ЭЛЕКТРОПЕЧЕЙ. СОДЕРЖАНИЕ ДРАГ. МЕТАЛЛА: AU-1.3 Г/DMT, AG-21 Г/DMT, PT-2 Г/DMT, PD-5 Г/DMT, RH-0.5 Г/DMT, IR-0.75 Г/DMT, RU-1.89 Г/DMT. ВЕС НЕТТО: 239833.00 КГ. СОГЛАСНО ИНВОЙСА № 150611-002 ОТ 15.06.11 И ОТГРУЗОЧНОЙ СПЕЦИФИКАЦИИ Б/Н Б</t>
  </si>
  <si>
    <t>10226180/270711/0004577</t>
  </si>
  <si>
    <t>НИКЕЛЬ НЕОБРАБОТАННЫЙ, ПЕРВИЧНЫЙ В ФОРМЕ КАТОДНЫХ ПЛАСТИН РАЗМЕРОМ 890ММ Х 970ММ, МАРКИ Н- 1 (СОДЕРЖАНИЕ НИКЕЛЯ БОЛЕЕ 99.9%)</t>
  </si>
  <si>
    <t>10130190/280711/0012673</t>
  </si>
  <si>
    <t>ЭЛЕКТРОЛИТИЧЕСКИЙ КАТОДНЫЙ НЕЛЕГИРОВАННЫЙ НИКЕЛЬ. В КАТОДНЫХ ЛИСТАХ. МАРКА Н-0 (GDADE A). СОДЕРЖАНИЕ NI=99,98%. ГОСТ 849-2008. РЕФЕРЕНС № PB 8435181. ПОСТАВЛЯЕТСЯ В КАЧЕСТВЕ СЫРЬЯ ДЛЯ СОБСТВЕННЫХ НУЖД ЗАВОДА.</t>
  </si>
  <si>
    <t>10130190/260711/0012404</t>
  </si>
  <si>
    <t>ЭЛЕКТРОЛИТИЧЕСКИЙ КАТОДНЫЙ НЕЛЕГИРОВАННЫЙ НИКЕЛЬ. В КАТОДНЫХ ЛИСТАХ. МАРКА Н-0 (GDADE A). СОДЕРЖАНИЕ NI=99,98%. ГОСТ 849-2008. РЕФЕРЕНС № PB 8430236, РВ 8430232. ПОСТАВЛЯЕТСЯ В КАЧЕСТВЕ СЫРЬЯ ДЛЯ СОБСТВЕННЫХ НУЖД ЗАВОДА.</t>
  </si>
  <si>
    <t>10130190/150711/0011738</t>
  </si>
  <si>
    <t>ЭЛЕКТРОЛИТИЧЕСКИЙ КАТОДНЫЙ НЕЛЕГИРОВАННЫЙ НИКЕЛЬ. В КАТОДНЫХ ЛИСТАХ. МАРКА Н-0 (GDADE A). СОДЕРЖАНИЕ NI=99,98%. ГОСТ 849-2008. РЕФЕРЕНС № PB 8429033, РВ 8430228. ПОСТАВЛЯЕТСЯ В КАЧЕСТВЕ СЫРЬЯ ДЛЯ СОБСТВЕННЫХ НУЖД ЗАВОДА.</t>
  </si>
  <si>
    <t>10409100/080711/0002111</t>
  </si>
  <si>
    <t>НИКЕЛЬ НЕЛЕГИРОВАННЫЙ, НЕОБРАБОТАННЫЙ: ЛЕНТОЧНЫЕ ЛИТЫЕ ЗАГОТОВКИ (СЛИТКИ) НИКЕЛЯ МАРКИ НП2, ГОСТ 492-2006 1. СЛИТОК № 1093-1-185, РАЗМЕРЫ: 136ММ Х 492 Х 1140ММ, ВЕС: 680 КГ, ХИМИЧЕСКИЙ СОСТАВ:NI+CO - &gt;99,5, C-0,07, CD- &lt;0,001, FE-0,08 M G-&lt;0,01,P-0,0</t>
  </si>
  <si>
    <t>10226180/120711/0004256</t>
  </si>
  <si>
    <t>НИКЕЛЬ НЕОБРАБОТАННЫЙ, ПЕРВИЧНЫЙ В ФОРМЕ КАТОДНЫХ ПЛАСТИН РАЗМЕРОМ 890ММ Х 970ММ, МАРКИ Н-1 (СОДЕРЖАНИЕ НИКЕЛЯ БОЛЕЕ 99.9%)</t>
  </si>
  <si>
    <t>10204040/060711/0013490</t>
  </si>
  <si>
    <t>C. STEINWEG ROTTERDAM ON BEHALF OF GLENCORE INTERNATIONAL AG</t>
  </si>
  <si>
    <t>6341 BAAR BAARERMATTSTRASSE 3</t>
  </si>
  <si>
    <t xml:space="preserve">НИКЕЛЬ НЕОБРАБОТАННЫЙ, НЕЛЕГИРОВАННЫЙ В ФОРМЕ ГРАНУЛ РАЗМЕРОМ 22 ММ. ХИМ.СОСТАВ NI - БОЛЕЕ 99.98 %' CD - 0.00002 %, 0.00004' C - 0.0008%,0.0013 %' CO МЕНЕЕ 0.0002 %' CU - МЕНЕЕ 0.0001 %' PB - 0.00007 %, 0.0001%' FE - 0.0004 %' AG - МЕНЕЕ 0.0001 %' S </t>
  </si>
  <si>
    <t>10226180/040711/0004067</t>
  </si>
  <si>
    <t>10130190/210711/0012149</t>
  </si>
  <si>
    <t>НИКЕЛЕВЫЙ СПЛАВ НЕОБРАБОТАННЫЙ, ПОДВЕРГНУТЫЙ УДАЛЕНИЮ ОКАЛИНЫ И ОБРЕЗКЕ КРОМОК ЭЛЕКТРОДЫ(КАТОДЫ) СПЛАВА МАРКИ EI698, КОЛИЧЕСТВО: 19424 КГ. НАЗНАЧЕНИЕ: СЫРЬЕ ДЛЯ ПРОИЗВОДСТВА (ВЫПЛАВКИ) ЛЕГИРОВАННЫХ СТАЛЕЙ.</t>
  </si>
  <si>
    <t>10404053/200711/0002995</t>
  </si>
  <si>
    <t>`КОРПОРАЦИЯ КАННОН МАСКЕГОН`</t>
  </si>
  <si>
    <t>2875 МИЧЕГАН МАСКЕГОН 49443-0506</t>
  </si>
  <si>
    <t>ОАО`КМПО`</t>
  </si>
  <si>
    <t>420036, РТ, Г.КАЗАНЬ, УЛ.ДЕМЕНТЬЕВА, 1</t>
  </si>
  <si>
    <t>ЧУШКИ ИЗ НИКЕЛЕВОГО СПЛАВА ВАКУУМНО- ИНДУКЦИОННОЙ ОБРАБОТКИ GS6U-VI(ЖС6У-ВИ) ДИАМЕТР ОБРАБОТАННОГО СЛИТКА:3-1/2(+/-1/8) ПЛАВКА № 4V3893= 5943 КГ.,ПЛАВКА № 4V3900= 2410 КГ. ИСПОЛЬЗУЮТСЯ В КАЧЕСТВЕ ЛЕГИРУЮЩИХ ДОБАВОК ДЛЯ ПОЛУЧЕНИЯ СТАЛЬНЫХ СПЛАВОВ.</t>
  </si>
  <si>
    <t>CANNON-MUSKEDON CORPORATION, ОТСУТСТВ.</t>
  </si>
  <si>
    <t>10404080/110111/0000025</t>
  </si>
  <si>
    <t>ALUMETAL GORZYCE SP.Z.O.O</t>
  </si>
  <si>
    <t>39432 GORZYCE UL.ODLEWNIKOW,52</t>
  </si>
  <si>
    <t>ООО `ФЕДЕРАЛ-МОГУЛ НАБЕРЕЖНЫЕ ЧЕЛНЫ`</t>
  </si>
  <si>
    <t>423827, РТ, Г.НАБЕРЕЖНЫЕ ЧЕЛНЫ, ПР-Т АВТОЗАВОДСКИЙ, Д.2</t>
  </si>
  <si>
    <t>ПОЛЬША</t>
  </si>
  <si>
    <t>СПЛАВЫ АЛЮМИНИЕВЫЕ НЕОБРАБОТАННЫЕ ПЕРВИЧНЫЕ:</t>
  </si>
  <si>
    <t>-0,03%, ВАНАДИЙ-0,04-0,05%, ЦИРКОНИЙ-0, 11%,СУРЬМА-10-11 РРМ, КАЛЬЦИЙ-1-2 РРМ,НАТРИЙ-1 РРМ,ФОСФОР -77 РРМ,АЛЮМИНИЙ-81,34-81,41%. СПЛАВЫ АЛЮМИНИЕВЫЕ НЕОБРАБОТАННЫЕ ПЕРВИЧНЫЕ:</t>
  </si>
  <si>
    <t>АЛЮМЕТАЛ ГОРЖИЦА СП.З.О.О.</t>
  </si>
  <si>
    <t>ОАО `РУСАЛ БРАТСК`</t>
  </si>
  <si>
    <t>:</t>
  </si>
  <si>
    <t>ЧЕХИЯ</t>
  </si>
  <si>
    <t>ОАО `РУСАЛ КРАСНОЯРСКИЙ АЛЮМИНИЕВЫЙ ЗАВОД`</t>
  </si>
  <si>
    <t>660111 Г.КРАСНОЯРСК ПОГРАНИЧНИКОВ, 40</t>
  </si>
  <si>
    <t>НЕ ИЗВЕСТЕН</t>
  </si>
  <si>
    <t>ОАО `РУСАЛ НОВОКУЗНЕЦК`</t>
  </si>
  <si>
    <t>ОАО ` РУСАЛ САЯНОГОРСКИЙ АЛЮМИНИЕВЫЙ ЗАВОД`</t>
  </si>
  <si>
    <t>655600 Г.САЯНОГОРСК ПРОМПЛОЩАДКА</t>
  </si>
  <si>
    <t>ООО `ВСЕВОЛОЖСКИЙ ЗАВОД АЛЮМИНИЕВЫХ СПЛАВОВ`</t>
  </si>
  <si>
    <t>СЯНГАН (ГОНКОНГ)</t>
  </si>
  <si>
    <t>КОРЕЯ (РЕСПУБЛИКА)</t>
  </si>
  <si>
    <t>ИЗРАИЛЬ</t>
  </si>
  <si>
    <t>ООО ТД`МВС`</t>
  </si>
  <si>
    <t>430031 Г.САРАНСК ПРОСП. 70 ЛЕТ ОКТЯБРЯ Д.167</t>
  </si>
  <si>
    <t>10616060/210111/0001240</t>
  </si>
  <si>
    <t>АСТУРИАНА ДЕ АЛИСИОНЕС, С.А.</t>
  </si>
  <si>
    <t xml:space="preserve">33400 АВИЛЕС </t>
  </si>
  <si>
    <t xml:space="preserve">665716, ИРКУТСКАЯ ОБЛАСТЬ, Г. БРАТСК-16, </t>
  </si>
  <si>
    <t>ЛИГАТУРА AL B5 - ВАФЕЛЬНАЯ ЧУШКА МАССОЙ ОТ 7-8 КГ С СОДЕРЖАНИЕМ В ДО 5,0%. ИСПОЛЬЗУЕМАЯ В(БОРА) АЛЮМИНИЕВОЙ ПРОМЫШЛЕННОСТИ, МАРКА-ALB5, ПРОИЗВОДИТЕЛЬ-ASTURIANA DE ALEACIONES, S.A., ТОВАРНЫЙ ЗНАК ОТСУТСТВУЕТ.</t>
  </si>
  <si>
    <t>БРЕНД ОТСУТСТВУЕТ МОДЕЛЬ ALB5 КОЛВО 10126 КГ</t>
  </si>
  <si>
    <t>ASTURIANA DE ALEACIONES, S.A.</t>
  </si>
  <si>
    <t>10616060/270111/0001616</t>
  </si>
  <si>
    <t>АЛЮМИНИЙ НЕЛЕГИРОВАННЫЙ ЧУШКИ МЕЛКИЕ МАРКИ А7Э, ГОСТ 11069-2001, ТУ 1712-195-05785247-02, ЧУШКА МЕЛКАЯ ДО 15 КГ. ТОВАРНЫЙ ЗНАК ОТСУТСТВУЕТ.</t>
  </si>
  <si>
    <t>10501080/260111/0000079</t>
  </si>
  <si>
    <t>МИНИСТЕРСТВО ОБОРОНЫ ОБЪЕДИНЕННЫХ АРАБСКИХ ЭМИРАТОВ</t>
  </si>
  <si>
    <t>. АБУ-ДАБИ .</t>
  </si>
  <si>
    <t>ОАО `КУРГАНСКИЙ МАШИНОСТРОИТЕЛЬНЫЙ ЗАВОД`</t>
  </si>
  <si>
    <t>640027, КУРГАНСКАЯ, Г.КУРГАН, ПР.МАШИНОСТРОИТЕЛЕЙ, 17</t>
  </si>
  <si>
    <t>ИМУЩЕСТВО ПО ПЕРЕЧНЮ 688.КЭ.000-03.2:ЗАПАСНЫЕ ЧАСТИ ПРЕДНАЗНАЧЕННЫЕ ДЛЯ ОСНАСТКИ И МОНТАЖА КОНДИЦИОНЕРА НА МАШИНУ: ПРИСПОСОБЛЕНИЕ КР0861-4026 - 1ШТ. (2В060101) СМ. ДОПОЛНЕНИЕ ПРИСПОСОБЛЕНИЕ КР0861-4027 - 1ШТ. (2В060101)' ПРИСПОСОБЛЕНИЕ КР0861-4028 -</t>
  </si>
  <si>
    <t>(2В060101)' ПРИСПОСОБЛЕНИЕ КР0861-4029 - 1ШТ.(2В060101)' ПРИСПОСОБЛЕНИЕ КР0861-4030 - 1 ШТ.(2В060101)' ПРИСПОСОБЛЕНИЕ КР0861-4034 - 1ШТ. ПРИСПОСОБЛЕНИЕ КР0861-4036 - 1ШТ.(2В060101) ПРИСПОСОБЛЕНИЕ КР0861-4046 - 1ШТ. ПРИСПОСОБЛЕНИЕ КР0861-4052 - 1ШТ.)' ПРИСПОСОБЛЕНИЕ КР7345-5078 - 1ШТ. ПРИСПОСОБЛЕНИЕ КР7345-5113- 1ШТ.(УСТ3.405.)' ПРИСПОСОБЛЕНИЕ КР7345-5114- 1ШТ.(УСТ3.405)' ПРИСПОСОБЛЕНИЕ КР7347-5115- 1ШТ.(УСТ3.405)' ПРИСПОСОБЛЕНИЕ КР7347-5116- 1ШТ.(УСТ3.405)' ПРИСПОСОБЛЕНИЕ КР7844-4502- 1ШТ. (У05)' ПРИСПОСОБЛЕНИЕ КР7304-6928- 1ШТ. (2В060101)' ПРИСПОСОБЛЕНИЕ КР0861-4045 - 1ШТ. (2В060101)' : ПРИСПОСОБЛЕНИЕ БРЕНД БЕЗ МАРКИРОВКИ МОДЕЛЬ КР0861-4026 2В060101 КОЛВО 1 ШТ ПРИСПОСОБЛЕНИЕ БРЕНД БЕЗ МАРКИРОВКИ МОДЕЛЬ КР0861-2В060101 КОЛВО 1 ШТ ПРИСПОСОБЛЕНИЕ БРЕНД БЕЗ МАРКИРОВКИ МОДЕЛЬ КР0861-4028 2В060101 КОЛВО 1 ШТ ПРИСПОСОБЛЕНИЕ БРЕНД БЕЗ МАРКИРОВКИ МОДЕЛЬ КР0861-4029 2В060101 КОЛВО 1 ШТ ПРИСПОСОБЛЕНИЕ БРЕНД БЕЗ МАРКИРОВОДЕЛЬ КР0861-4030 2В060101 КОЛВО 1 ШТ ПРИСПОСОБЛЕНИЕ БРЕНД БЕЗ МАРКИРОВКИ МОДЕЛЬ КР0861-4034 КОЛВО 1 ШТ ПРИСПОСОБЛЕНИЕ БРЕНД БЕЗ МАРКИРОВКИ МОДЕЛЬ КР0861-4036 2В060101 КОЛВО 1 ШТ ПРИСПОСОБЛЕНИЕ БРЕНД БЕЗИРОВКИ МОДЕЛЬ КР0861-4046 КОЛВО 1 ШТ ПРИСПОСОБЛЕНИЕ БРЕНД БЕЗ МАРКИРОВКИ МОДЕЛЬ КР0861-4052 ИСП9 КОЛВО 1 ШТ ПРИСПОСОБЛЕНИЕ БРЕНД БЕЗ МАРКИРОВКИ МОДЕЛЬ КР7345-5078 КОЛВО 1 ШТ ПРИСПОСОБЛЕНИЕ БРЕНД БЕЗ МОВКИ МОДЕЛЬ КР7345-5113 УСТ3.405. КОЛВО 1 ШТ ПРИСПОСОБЛЕНИЕ БРЕНД БЕЗ МАРКИРОВКИ МОДЕЛЬ КР7345-5114 УСТ3.405 КОЛВО 1 ШТ ПРИСПОСОБЛЕНИЕ БРЕНД БЕЗ МАРКИРОВКИ МОДЕЛЬ КР7345-5115 УСТ3.405 КОЛВО 1 ШТ ПРИСПОСИЕ БРЕНД БЕЗ МАРКИРОВКИ МОДЕЛЬ КР7345-5116 УСТ3.405 КОЛВО 1 ШТ ПРИСПОСОБЛЕНИЕ БРЕНД БЕЗ МАРКИРОВКИ МОДЕЛЬ КР7844-4502 УСТ3.405 КОЛВО 1 ШТ ПРИСПОСОБЛЕНИЕ БРЕНД БЕЗ МАРКИРОВКИ МОДЕЛЬ КР7304-6928 2В060101 КОЛВО 1ПРИСПОСОБЛЕНИЕ БРЕНД БЕЗ МАРКИРОВКИ МОДЕЛЬ КР0861-4045 2В060101 КОЛВО 1 ШТ ПРИСПОСОБЛЕНИЕ БРЕНД БЕЗ МАРКИРОВКИ МОДЕЛЬ КР0861-4048 2В060101 КОЛВО 1 ШТ ПРИСПОСОБЛЕНИЕ БРЕНД БЕЗ МАРКИРОВКИ МОДЕЛЬ КР0861-404БР1 КОЛВО 1 ШТ ПРИСПОСОБЛЕНИЕ БРЕНД БЕЗ МАРКИРОВКИ МОДЕЛЬ КР0854-4184 ПДПБР1. КОЛВО 1 ШТ ПРИСПОСОБЛЕНИЕ БРЕНД БЕЗ МАРКИРОВКИ МОДЕЛЬ КР0854-4187 ПДПБР1 КОЛВО 1 ШТ ПРИСПОСОБЛЕНИЕ БРЕНД БЕЗ МАРКИРОВКИ МКР0854-4188 ПДПБР1 КОЛВО 1 ШТ ПРИСПОСОБЛЕНИЕ БРЕНД БЕЗ МАРКИРОВКИ МОДЕЛЬ КР0861-4056 БК2.000МЧ КОЛВО 1 ШТ ПРИСПОСОБЛЕНИЕ БРЕНД БЕЗ МАРКИРОВКИ МОДЕЛЬ КР0861-4057 КОЛВО 1 ШТ ПРИСПОСОБЛЕНИЕ БРЕНД БЕЗ МАВКИ МОДЕЛЬ КР3269-4004-03 КОЛВО 3 ШТ</t>
  </si>
  <si>
    <t>ОАО `ЭЛЕКТРОМАШИНА`</t>
  </si>
  <si>
    <t>10404080/190111/0000138</t>
  </si>
  <si>
    <t>СПЛАВЫ АЛЮМИНИЕВЫЕ НЕОБРАБОТАННЫЕ ПЕРВИЧНЫЕ,</t>
  </si>
  <si>
    <t>РЬМА-8 РРМ, КАЛЬЦИЙ-3-4 РРМ, НАТРИЙ-1 РРМ,ФОСФОР -72-87 РРМ,АЛЮМИНИЙ-81,26-81,42% : ТИП FM S2N В ЧУШКАХ ПО 5-12 КГ (2423 ЧУШЕК)-19930 КГ.</t>
  </si>
  <si>
    <t>10404080/260111/0000272</t>
  </si>
  <si>
    <t>-0,12%,СУРЬМА-8-11 РРМ, КАЛЬЦИЙ-1-4 РРМ, НАТРИЙ-1 РРМ,ФОСФОР -63-87 РРМ,АЛЮМИНИЙ-81,26-81,49% : ТИП FM S2N В ЧУШКАХ ПО 5-12 КГ (2508 ЧУШЕК)-20007 КГ.</t>
  </si>
  <si>
    <t>10404080/260111/0000271</t>
  </si>
  <si>
    <t>-9 РРМ, КАЛЬЦИЙ-1 РРМ, НАТРИЙ-1 РРМ, ФОСФОР -63-87 РРМ,АЛЮМИНИЙ-81,28-81,45% : ТИП FM S2N В ЧУШКАХ ПО 5-12 КГ (2577 ЧУШЕК)-19935 КГ.</t>
  </si>
  <si>
    <t>10404080/010211/0000363</t>
  </si>
  <si>
    <t>СПЛАВЫ АЛЮМИНИЕВЫЕ НЕОБРАБОТАННЫЕ ПЕРВИЧНЫЕ, СОСТАВ: КРЕМНИЙ-11,7-12,1%,МЕДЬ-3,1-3,3%,МАГНИЙ-0,7-0,8%,НИКЕЛЬ-2,1-2,2%,ЖЕЛЕЗО-0,40-0,42%,МАРГАНЕЦ-0,08-0,09%,ЦИНК- 0, 04-0,06%,СВИНЕЦ-0,01%,ХРОМ-0,016-0,020%,ТИТАН-0,03%, ВАНАДИЙ-0,05%,ЦИРКОНИЙ-0,10-0,12</t>
  </si>
  <si>
    <t>ЬMA-9-11 PPM KAЛЬЦИИ-1-3 PPM HATPИИ-1-3 PPM CTPOHЦИИ-1PPM ФOCФOP -65-80 PPM AЛЮMИHИИ-81 20-81 33% : TИП FM S2N B ЧУШKAХ ПO 5-12 KГ (2463 ЧУШKИ)-19928 KГ</t>
  </si>
  <si>
    <t>10404080/010211/0000362</t>
  </si>
  <si>
    <t>СПЛАВЫ АЛЮМИНИЕВЫЕ НЕОБРАБОТАННЫЕ ПЕРВИЧНЫЕ, СОСТАВ: КРЕМНИЙ-11,6-12,1%,МЕДЬ-3,1-3,3%,МАГНИЙ-0,7-0,8%,НИКЕЛЬ-2,1-2,2%,ЖЕЛЕЗО-0,36-0,49%,МАРГАНЕЦ-0,08-0,11%,ЦИНК- 0, 04-0,07%,СВИНЕЦ-0,01%,ХРОМ-0,016-0,019%,ТИТАН-0,03-0,05%, ВАНАДИЙ-0,04-0,05%,ЦИРКОНИЙ</t>
  </si>
  <si>
    <t>-0,12%,СУРЬМА-9-11 РРМ, КАЛЬЦИЙ-2-3 РРМ, НАТРИЙ-1-3 РРМ,СТРОНЦИЙ-1РРМ,ФОСФОР -68-87 РРМ,АЛЮМИНИЙ-81,20-81,62% : ТИП FM S2N В ЧУШКАХ ПО 5-12 КГ (2492 ЧУШКИ)-19956 КГ.</t>
  </si>
  <si>
    <t>665716 ИРКУТСКАЯ ОБЛАСТЬ Г. БРАТСК-16</t>
  </si>
  <si>
    <t>ОАО`РУСАЛ КРАСНОЯРСКИЙ АЛЮМИНИЕВЫЙ ЗАВОД`, RUSAL K</t>
  </si>
  <si>
    <t>УЗБЕКИСТАН</t>
  </si>
  <si>
    <t>10404080/050211/0000427</t>
  </si>
  <si>
    <t>СПЛАВЫ АЛЮМИНИЕВЫЕ НЕОБРАБОТАННЫЕ ПЕРВИЧНЫЕ, СОСТАВ: КРЕМНИЙ-11,6-11,8%,МЕДЬ-3,1-3,2%,МАГНИЙ-0,7-0,8%,НИКЕЛЬ-2,1%,ЖЕЛЕЗО-0,42-0,45%,МАРГАНЕЦ-0,08-0,13%,ЦИНК- 0,07-0, 10%,СВИНЕЦ-0,01%,ХРОМ-0,018-0,021%,ТИТАН-0,03%, ВАНАДИЙ-0,04-0,05%,ЦИРКОНИЙ-0,11%,СУ</t>
  </si>
  <si>
    <t>4-10 РРМ, КАЛЬЦИЙ-2-3 РРМ, НАТРИЙ-1 РРМ, СТРОНЦИЙ-1РРМ,ФОСФОР -68-91 РРМ,АЛЮМИНИЙ-81,37-81,64% : ТИП FM S2N В ЧУШКАХ ПО 5-12 КГ (2464 ЧУШКИ)-19803 КГ.</t>
  </si>
  <si>
    <t>10404080/050211/0000426</t>
  </si>
  <si>
    <t>CПЛAВЫ AЛЮМИНИEВЫE НEOБPAБOТAННЫE ПEPВИЧНЫE COCТAВ: КPEМНИИ-11 6-11 7% МEДЬ-3 1-3 2% МAГНИИ-0 7-0 8% НИКEЛЬ-2 1-2 2% ЖEЛEЗO-0 42-0 45% МAPГAНEЦ-0 09-0 13% ЦИНК- 0 06-0 08% CВИНEЦ-0 01% ХPOМ-0 016-0 020% ТИТAН-0 03-0 04% ВAНAДИИ-0 040 05% ЦИPКOНИИ-</t>
  </si>
  <si>
    <t>,СУРЬМА-9-10 РРМ, КАЛЬЦИЙ-1-3 РРМ,НАТРИЙ -1 РРМ,ФОСФОР -65-77 РРМ,АЛЮМИНИЙ-81,26-81,52% : ТИП FM S2N В ЧУШКАХ ПО 5-12 КГ (2411 ЧУШЕК)-19914 КГ.</t>
  </si>
  <si>
    <t>10606060/030211/0000509</t>
  </si>
  <si>
    <t>АСТУРИАНА ДЕ АЛЕАСЬОНЕС, С.А.`</t>
  </si>
  <si>
    <t>33400 ПОЛИГИНО ИНДАСТРИАЛ ДЕ МАКУА С/Н АВИЛЕС</t>
  </si>
  <si>
    <t>660111, КРАСНОЯРСКИЙ КРАЙ, Г.КРАСНОЯРСК, ПОГРАНИЧНИКОВ, 40</t>
  </si>
  <si>
    <t>ЛИГАТУРА ИЗ АЛЮМИНИЕВОГО СПЛАВА (ALB5) С СОДЕРЖАНИЕМ: AL-94-95%' В-4.64-5.21%' FE-0,27-0,30%' SI-0,1-0,12% В ВИДЕ ВАФЕЛЬНЫХ ЧУШЕК (ПЛАСТИН), ИСПОЛЬЗУЕТСЯ В КАЧЕСТВЕ ЛЕГИРУЮЩЕЙ ДОБАВКИ ПРИ ПРОИЗВОДСТВЕ АЛЮМИНИЕВЫХ СПЛАВОВ.</t>
  </si>
  <si>
    <t>ЛИГАТУРА ИЗ АЛЮМИНИЕВОГО СПЛАВА (ALB5) БРЕНД ОТСУТСТВУЕТ</t>
  </si>
  <si>
    <t>`ASTURIANA DE ALEACIONES, S.A.`, ОТСУТСТВУЕТ</t>
  </si>
  <si>
    <t>10803050/020211/0000026</t>
  </si>
  <si>
    <t xml:space="preserve">ООО ТРИУМФ-ПАЛАС </t>
  </si>
  <si>
    <t>РЕСПУБЛИКА ЮЖНАЯ ОСЕТИЯ Г.КВАЙСА УЛ.ЛЕНИНА Д.2</t>
  </si>
  <si>
    <t xml:space="preserve">ООО РИУ </t>
  </si>
  <si>
    <t>362020, РСО-АЛАНИЯ, Г.ВЛАДИКАВКАЗ, УЛ.КАЛОЕВА Д.293</t>
  </si>
  <si>
    <t>OS</t>
  </si>
  <si>
    <t>ЛОМ АЛЮМИНИЕВЫЙ,ГОСТ 2787-75,НЕ СОДЕРЖАЩИЙ:СУРЬМУ,КАДМИЙ,СЕЛЕН,ТЕЛЛУР,ТАЛЛИЙ,МЫШЬЯК,СОЕДЕНЕНИЯ МЫШЬЯКА,РТУТЬ,СОЕДЕНЕНИЯ РТУТИ,НЕПАКЕТИРОВАННЫЕ,НЕ РЕЗАНЫЕ</t>
  </si>
  <si>
    <t>БРЕНД НЕ МАРКИРОВАН</t>
  </si>
  <si>
    <t>`ТРИУМФ ПАЛАС`, НЕ МАРКИРОВАН</t>
  </si>
  <si>
    <t xml:space="preserve">ОАО РУСАЛ КРАСНОЯРСКИЙ АЛЮМИНИЕВЫЙ ЗАВОД </t>
  </si>
  <si>
    <t>ОАО `РУСАЛ КРАСНОЯРСКИЙ АЛЮМИНИЕВЫЙ ЗАВОД`, RUSAL K</t>
  </si>
  <si>
    <t>STEELINVEST S.R.O.</t>
  </si>
  <si>
    <t>10404080/100211/0000531</t>
  </si>
  <si>
    <t>СПЛАВЫ АЛЮМИНИЕВЫЕ НЕОБРАБОТАННЫЕ ПЕРВИЧНЫЕ, СОСТАВ: КРЕМНИЙ-11,6-11,7%,МЕДЬ-3,1-3,2%,МАГНИЙ-0,7-0,8%,НИКЕЛЬ-2,1-2,2%,ЖЕЛЕЗО-0,42-0,43%,МАРГАНЕЦ-0,07-0,08%,ЦИНК- 0, 06-0,10%,СВИНЕЦ-0,01%,ХРОМ-0,015-0,018%,ТИТАН-0,03-0,04%, ВАНАДИЙ-0,05%,ЦИРКОНИЙ-0,11</t>
  </si>
  <si>
    <t>%,СУРЬМА-6-8 РРМ, КАЛЬЦИЙ-1-3 РРМ,НАТРИЙ -1-2 РРМ,СТРОНЦИЙ-1РРМ,ФОСФОР -64-76 РРМ,АЛЮМИНИЙ-81,31-81,64% : ТИП FM S2N В ЧУШКАХ ПО 5-12 КГ (2408 ЧУШЕК)-19686 КГ.</t>
  </si>
  <si>
    <t>10606060/090211/0000641</t>
  </si>
  <si>
    <t>`ДЕМИДОВ ТРЕЙД КО`</t>
  </si>
  <si>
    <t>11415 ТАЛЛИНН ВАЛУКОЙЯ 16</t>
  </si>
  <si>
    <t>ЛИГАТУРА ИЗ АЛЮМИНИЕВОГО СПЛАВА (ALSR20) С СОДЕРЖАНИЕМ: AL-80%' SR-18.45-19.95%' SI-0,090-0,149%' FE-0,148-0,193%' MG-0,010-0,037% В ВИДЕ ВАФЕЛЬНЫХ ЧУШЕК (ПЛАСТИН), ИСПОЛЬЗУЕТСЯ В КАЧЕСТВЕ ЛЕГИРУЮЩЕЙ ДОБАВКИ ПРИ ПРОИЗВОДСТВЕ АЛЮМИНИЕВЫХ СПЛАВОВ.</t>
  </si>
  <si>
    <t>ЛИГАТУРА ИЗ АЛЮМИНИЕВОГО СПЛАВА (ALSR20) БРЕНД ОТСУТСТВУЕТ МОДЕЛЬ ALSR20</t>
  </si>
  <si>
    <t>`ДЕМИДОВ ТРЕЙД КО`, ОТСУТСТВУЕТ</t>
  </si>
  <si>
    <t>10606060/160211/0000819</t>
  </si>
  <si>
    <t>ЛИГАТУРА ИЗ АЛЮМИНИЕВОГО СПЛАВА (ALB5) С СОДЕРЖАНИЕМ: AL-94-95%' В-4.65-5.39%' FE-0,25-0,29%' SI-0,08-0,13% В ВИДЕ ВАФЕЛЬНЫХ ЧУШЕК (ПЛАСТИН), ИСПОЛЬЗУЕТСЯ В КАЧЕСТВЕ ЛЕГИРУЮЩЕЙ ДОБАВКИ ПРИ ПРОИЗВОДСТВЕ АЛЮМИНИЕВЫХ СПЛАВОВ.</t>
  </si>
  <si>
    <t>10404080/160211/0000620</t>
  </si>
  <si>
    <t>СПЛАВЫ АЛЮМИНИЕВЫЕ НЕОБРАБОТАННЫЕ ПЕРВИЧНЫЕ, СПЛАВ ТИП FM S2N В ЧУШКАХ ПО 5-12 КГ (1877 ЧУШЕК), СОСТАВ- КРЕМНИЙ-11,6-11,8%,МЕДЬ-3,1-3,3%,МАГНИЙ-0,7-0,8%,НИКЕЛЬ-2,1-2,3%,ЖЕЛЕЗО-0,41-0,42%,МАРГАНЕЦ-0,08%,ЦИНК- 0,05-0,07%,СВИНЕЦ-0,01%,ХРОМ-0,016-0,018%,</t>
  </si>
  <si>
    <t>-0,03-0,04%, ВАНАДИЙ-0,04-0,05%,ЦИРКОНИЙ -0,11-0,12%,СУРЬМА-8-22 РРМ, КАЛЬЦИЙ-1-3 РРМ,НАТРИЙ-1 РРМ,СТРОНЦИЙ-1РРМ,ФОСФОР -66-75 РРМ,АЛЮМИНИЙ-81,09-81,50% -14975 КГ. СПЛАВ ТИП AS9 В ЧУШКАХ ПО 5-12 КГ (684 ЧУШКИ), СОСТАВ- КРЕМНИЙ-8,7%,ЖЕЛЕЗО-0,28%,МАРГАНЕЦ-0</t>
  </si>
  <si>
    <t>10404080/250211/0000771</t>
  </si>
  <si>
    <t>СПЛАВЫ АЛЮМИНИЕВЫЕ НЕОБРАБОТАННЫЕ ПЕРВИЧНЫЕ, СПЛАВ ТИП FM S2N В ЧУШКАХ ПО 5-12 КГ (1874 ЧУШКИ), СОСТАВ- КРЕМНИЙ-11,6-11,9%,МЕДЬ-3,3%,МАГНИЙ-0,7-0,8%,НИКЕЛЬ-2,1-2,2%, ЖЕЛЕЗО-0,43-0,49%,МАРГАНЕЦ-0,08-0,09%,ЦИНК- 0,06-0,07%,СВИНЕЦ-0,01%,ХРОМ-0,015-0,016</t>
  </si>
  <si>
    <t>АН-0,03%, ВАНАДИЙ-0,05%, ЦИРКОНИЙ-0,11-0 ,12%,СУРЬМА-17-20 РРМ, КАЛЬЦИЙ-3-4 РРМ,НАТРИЙ-1 РРМ,СТРОНЦИЙ-1РРМ,ФОСФОР -72 РРМ,АЛЮМИНИЙ-80, 98-81,46% -15484 КГ. СПЛАВ ТИП AS9 В ЧУШКАХ ПО 5-12 КГ (560 ЧУШЕК), СОСТАВ- КРЕМНИЙ-8,8%,МЕДЬ-0,1%,МАГНИЙ-0,03%, НИКЕЛЬ-0,03%,МАРГАНЕЦ-0,02%,ЖЕЛЕЗО-0,29%, ЦИНК-0,02%,ТИТАН-0,03%, НАТРИЙ-1 РРМ,КАЛЬЦИЙ-3 РРМ,АЛЮМИНИЙ-90,64%- 4480 КГ.</t>
  </si>
  <si>
    <t>10606060/250211/0001041</t>
  </si>
  <si>
    <t>ЛИГАТУРА ИЗ АЛЮМИНИЕВОГО СПЛАВА (ALB5) С СОДЕРЖАНИЕМ: AL-94-95%' В-4.63-5.25%' FE-0,27-0,30%' SI-0,08-0,12% В ВИДЕ ВАФЕЛЬНЫХ ЧУШЕК (ПЛАСТИН), ИСПОЛЬЗУЕТСЯ В КАЧЕСТВЕ ЛЕГИРУЮЩЕЙ ДОБАВКИ ПРИ ПРОИЗВОДСТВЕ АЛЮМИНИЕВЫХ СПЛАВОВ.</t>
  </si>
  <si>
    <t>ЛИГАТУРА ИЗ АЛЮМИНИЕВОГО СПЛАВА (ALB5) С СОДЕРЖАНИЕМ: AL-94-95%' В-4.63-5.25%' FE-0,27-0,30%' SI-0,08-0,12% В ВИДЕ ВАФЕЛЬНЫХ ЧУШЕК (ПЛАСТИН), ИСПОЛЬЗУЕТСЯ В КАЧЕСТВЕ ЛЕГИРУЮЩЕЙ ДОБАВКИ ПРИ ПРОИЗВОДСТВЕ АЛЮМИНИЕВЫХ СПЛАВОВ. МОДЕЛЬ ALB5</t>
  </si>
  <si>
    <t>`ASTURIANA DE ALEACIONES, S.A.`</t>
  </si>
  <si>
    <t>ТОВАРНЫЙ ЗНАК ОТСУТСТВУЕТ.</t>
  </si>
  <si>
    <t>НЕИЗВЕСТЕН</t>
  </si>
  <si>
    <t>10404080/030311/0000871</t>
  </si>
  <si>
    <t>СПЛАВЫ АЛЮМИНИЕВЫЕ НЕОБРАБОТАННЫЕ ПЕРВИЧНЫЕ, СПЛАВ ТИП FM S2N В ЧУШКАХ ПО 5-12 КГ (2425 ЧУШКИ), СОСТАВ- КРЕМНИЙ-11,7-12,1%,МЕДЬ-3,1-3,2%,МАГНИЙ-0,7-0,8%,НИКЕЛЬ-2,1%, ЖЕЛЕЗО-0,40-0,41%,МАРГАНЕЦ-0,08%,ЦИНК- 0,07%,СВИНЕЦ-0,01%,ХРОМ-0,017%,ТИТАН-0,03-0,0</t>
  </si>
  <si>
    <t>10404080/150311/0001088</t>
  </si>
  <si>
    <t xml:space="preserve">ООО ФЕДЕРАЛ-МОГУЛ НАБЕРЕЖНЫЕ ЧЕЛНЫ </t>
  </si>
  <si>
    <t>СПЛАВЫ АЛЮМИНИЕВЫЕ НЕОБРАБОТАННЫЕ ПЕРВИЧНЫЕ СПЛАВ ТИП FM S2N В ЧУШКАХ ПО 5-12 КГ (2428ЧУШКИ), СОСТАВ- КРЕМНИЙ-11,7-12.1%,МЕДЬ-3.1-3,3%,МАГНИЙ-0,7%,НИКЕЛЬ-2, 1-2.2%,ЖЕЛЕЗО-0,31-0,41%,МАРГАНЕЦ-0,06-0.08%,ЦИНК- 0,05-0.09%,СВИНЕЦ-0,01%,СИЛЕН-0.00%,ХРОМ-0</t>
  </si>
  <si>
    <t>10404080/150311/0001095</t>
  </si>
  <si>
    <t>СПЛАВЫ АЛЮМИНИЕВЫЕ НЕОБРАБОТАННЫЕ ПЕРВИЧНЫЕ СПЛАВ ТИП FM S2N В ЧУШКАХ ПО 5-12 КГ (2455ЧУШКИ), СОСТАВ- КРЕМНИЙ-11,4-11.7%,МЕДЬ-3.0-3,1%,МАГНИЙ-0,6-0,8%,НИКЕЛЬ-2, 0-2.1,ЖЕЛЕЗО-0,5-0,38%,МАРГАНЕЦ-0,15-0.08%,ЦИНК- 0,1-0.05%,СВИНЕЦ-0,05-0.0%,СИЛЕН-0.04-0%</t>
  </si>
  <si>
    <t>10404080/100311/0001017</t>
  </si>
  <si>
    <t>СПЛАВЫ АЛЮМИНИЕВЫЕ НЕОБРАБОТАННЫЕ ПЕРВИЧНЫЕ СПЛАВ ТИП FM S2N В ЧУШКАХ ПО 5-12 КГ (1848ЧУШКИ), СОСТАВ- КРЕМНИЙ-11,4-11.8%,МЕДЬ-3.0-3,2%,МАГНИЙ-0,6-0,8%,НИКЕЛЬ-2, 0-2.3%,ЖЕЛЕЗО-0,5-0,39%,МАРГАНЕЦ-0,15-0.07%,ЦИНК- 0,1-0.06%,СВИНЕЦ-0,05-0.0%,СИЛЕН-0.04-0</t>
  </si>
  <si>
    <t>КАЗАХСТАН</t>
  </si>
  <si>
    <t>ТОО `МЕТАЛЛ-МЕГА`</t>
  </si>
  <si>
    <t>10404080/170311/0001128</t>
  </si>
  <si>
    <t>СПЛАВЫ АЛЮМИНИЕВЫЕ НЕОБРАБОТАННЫЕ ПЕРВИЧНЫЕ СПЛАВ ТИП FM S2N В ЧУШКАХ ПО 5-12 КГ (2634ЧУШКИ), СОСТАВ- КРЕМНИЙ-11,7-11.9%,МЕДЬ-3.1-3,3%,МАГНИЙ-0,8-0,7%,НИКЕЛЬ-2, 1-2.2,ЖЕЛЕЗО-0,38-0,4%,МАРГАНЕЦ-0,08-0.07%,ЦИНК- 0,05-0.05%,СВИНЕЦ-0.0-0.0%,СИЛЕН-0-0%,ХР</t>
  </si>
  <si>
    <t>ОБЩЕСТВО С ОГРАНИЧЕННОЙ ОТВЕТСТВЕННОСТЬЮ `РУССКИЕ АЛЮМИНИЕВЫЕ СПЛАВЫ`</t>
  </si>
  <si>
    <t>10404080/290311/0001308</t>
  </si>
  <si>
    <t>СПЛАВЫ АЛЮМИНИЕВЫЕ НЕОБРАБОТАННЫЕ ПЕРВИЧНЫЕ, СПЛАВ ТИП FM S2N В ЧУШКАХ ПО 5-12 КГ (2487 ЧУШКИ), СОСТАВ- КРЕМНИЙ-11,6-11,7%,МЕДЬ-3,1-3,2%,МАГНИЙ-0,7-0,8%,НИКЕЛЬ-2,1-2, 2%,ЖЕЛЕЗО-0,39-0,45%,МАРГАНЕЦ-0,06-0,09%,ЦИНК- 0,06-0,08%,СВИНЕЦ-0,01%,ХРОМ-0,014-0</t>
  </si>
  <si>
    <t>10404080/220311/0001221</t>
  </si>
  <si>
    <t>СПЛАВЫ АЛЮМИНИЕВЫЕ НЕОБРАБОТАННЫЕ ПЕРВИЧНЫЕ, СПЛАВ ТИП FM S2N В ЧУШКАХ ПО 5-12 КГ (1782 ЧУШКИ), СОСТАВ- КРЕМНИЙ-11,7-11,9%,МЕДЬ-3,1-3,3%,МАГНИЙ-0,7-0,8%,НИКЕЛЬ-2,2-2, 3%,ЖЕЛЕЗО-0,40-0,45%,МАРГАНЕЦ-0,06-0,07%,ЦИНК- 0,05-0,07%,СВИНЕЦ-0,01%,ХРОМ-0,014-0</t>
  </si>
  <si>
    <t>ТОКАРНАЯ СТРУЖКА АЛЮМИНИЕВЫХ СПЛАВОВ,ОПИЛКИ И ОТХОДЫ ОТ ОБРЕЗКИ. (ОТХОДЫ ПЕРЕРАБОТКИ),</t>
  </si>
  <si>
    <t>10009020/240311/0004422</t>
  </si>
  <si>
    <t xml:space="preserve">ОАО СОЛЛЕРС </t>
  </si>
  <si>
    <t>123317, , МОСКВА, УЛ.ТЕСТОВСКАЯ, Д.10,ПОДЪЕЗД 2</t>
  </si>
  <si>
    <t>XXX</t>
  </si>
  <si>
    <t>ОТХОДЫ-НЕСОРТИРОВАННЫЙ ЛОМ ЦВЕТНЫХ МЕТАЛЛОВ, ОБРАЗОВАННЫЕ В РЕЗУЛЬТАТЕ УНИЧТОЖЕНИЯ ЛЕГКОВЫХ АВТОМОБИЛЕЙ, НЕ СОДЕРЖАТ СУРЬМЫ, КАДМИЯ, СЕЛЕНА, ТЕЛЛУРА, ТАЛЛИЯ, РТУТИ И СОЕДИНЕНИЙ СО РТУТЬЮ, МЫШЬЯКА, БЕЗ ИСТОЧНИКОВ ИОНИЗИРУЮЩЕГО ИЗЛУЧЕНИЯ, В ВИДЕ БЛОКА</t>
  </si>
  <si>
    <t>`ФИАТ АУТО С.П.А.`</t>
  </si>
  <si>
    <t>ТОРГОВАЯ МАРКА ОТСУТСТВУЕТ</t>
  </si>
  <si>
    <t>10404080/030411/0001403</t>
  </si>
  <si>
    <t>СПЛАВЫ АЛЮМИНИЕВЫЕ НЕОБРАБОТАННЫЕ ПЕРВИЧНЫЕ, СПЛАВ ТИП FM S2N В ЧУШКАХ ПО 5-12 КГ (2423 ЧУШКИ), СОСТАВ- КРЕМНИЙ-11,6-12,0%,МЕДЬ-3,1%,МАГНИЙ-0,7-0,8%,НИКЕЛЬ-2,1-2,2%, ЖЕЛЕЗО-0,39-0,45%,МАРГАНЕЦ-0,07%,ЦИНК- 0,05-0,06%,СВИНЕЦ-0,01%,ХРОМ-0,014-0,016%,ТИТ</t>
  </si>
  <si>
    <t>10606060/060411/0001986</t>
  </si>
  <si>
    <t>СПЛАВ АЛЮМИНИЕВЫЙ ПЕРВИЧНЫЙ ДЛЯ ДАЛЬНЕЙШЕЙ ПРОМЫШЛЕННОЙ ПЕРЕРАБОТКИ, МАРКА ALSI11MGSR В МЕЛКИХ ЧУШКАХ, ОБВЯЗАННЫХ КАТАНКОЙ, КОЛИЧЕСТВО ЧУШЕК 14 ШТУК.</t>
  </si>
  <si>
    <t>10404080/060411/0001469</t>
  </si>
  <si>
    <t>СПЛАВЫ АЛЮМИНИЕВЫЕ НЕОБРАБОТАННЫЕ ПЕРВИЧНЫЕ, СПЛАВ ТИП FM S2N В ЧУШКАХ ПО 5-12 КГ (1879 ЧУШЕК), СОСТАВ- КРЕМНИЙ-11,8-12,0%,МЕДЬ-3,1%,МАГНИЙ-0,7-0,8%,НИКЕЛЬ-2,1%, ЖЕЛЕЗО-0,39-0,43%,МАРГАНЕЦ-0,07-0,09%,ЦИНК- 0,05-0,06%,ХРОМ-0,014-0,017%,ТИТАН-0,04%, ВА</t>
  </si>
  <si>
    <t>10404080/130411/0001575</t>
  </si>
  <si>
    <t>СПЛАВЫ АЛЮМИНИЕВЫЕ НЕОБРАБОТАННЫЕ ПЕРВИЧНЫЕ, СПЛАВ ТИП FM S2N В ЧУШКАХ ПО 5-12 КГ (2602 ЧУШКИ), СОСТАВ- КРЕМНИЙ-11,7-11,8%,МЕДЬ-3,1%,МАГНИЙ-0,7%,НИКЕЛЬ-2,1-2,2%, ЖЕЛЕЗО-0,38-0,42%,МАРГАНЕЦ-0,08-0,09%,ЦИНК- 0,06-0,07%,СВИНЕЦ-0,01%,ХРОМ-0,014-0,017%,ТИ</t>
  </si>
  <si>
    <t>10404080/190411/0001679</t>
  </si>
  <si>
    <t>СПЛАВЫ АЛЮМИНИЕВЫЕ НЕОБРАБОТАННЫЕ ПЕРВИЧНЫЕ, СПЛАВ ТИП FM S2N В ЧУШКАХ ПО 5-12 КГ (2622 ЧУШКИ), СОСТАВ- КРЕМНИЙ-11,7-12,0%,МЕДЬ-3,1-3,2%,МАГНИЙ-0,7-0,8%,НИКЕЛЬ-2,1-2, 2%,ЖЕЛЕЗО-0,37-0,43%,МАРГАНЕЦ-0,08-0,09%,ЦИНК- 0,05-0,07%,ХРОМ-0,016-0,025%,ТИТАН-0</t>
  </si>
  <si>
    <t>10404080/180411/0001631</t>
  </si>
  <si>
    <t>СПЛАВЫ АЛЮМИНИЕВЫЕ НЕОБРАБОТАННЫЕ ПЕРВИЧНЫЕ, СПЛАВ ТИП FM S2N В ЧУШКАХ ПО 5-12 КГ (2526 ЧУШЕК), СОСТАВ- КРЕМНИЙ-11,6-11,8%,МЕДЬ-3,1%,МАГНИЙ-0,7%,НИКЕЛЬ-2,1%, ЖЕЛЕЗО-0,40-0,43%,МАРГАНЕЦ-0,08%,ЦИНК- 0,06-0,09%,СВИНЕЦ-0,01%,ХРОМ-0,015-0,018%,ТИТАН-0,03%</t>
  </si>
  <si>
    <t>10803050/190411/0000147</t>
  </si>
  <si>
    <t>ООО`МАРТ`</t>
  </si>
  <si>
    <t>РЮО Г.ЦХИНВАЛ УЛ.ПРИВОКЗАЛЬНАЯ, 6</t>
  </si>
  <si>
    <t>ООО`РИУ`</t>
  </si>
  <si>
    <t>ЛОМ АЛЮМИНИЕВЫЙ,ГОСТ2787-75,НЕ СОДЕРЖАЩИЙ: СУРЬМУ,КАДМИЙ,СЕЛЕН,ТЕЛЛУР,ТАЛИЙ,МЫШЬЯК,СОЕДИНЕНИЯ МЫШЬЯКА,РТУТЬ,СОЕДИНЕНИЯ РТУТИ,НЕПАКЕТИРОВАНЫЕ, НЕ РЕЗАННЫЕ</t>
  </si>
  <si>
    <t>ООО `МАРТ`,РЮО, НЕ МАРКИРОВАНЫ</t>
  </si>
  <si>
    <t>АВСТРИЯ</t>
  </si>
  <si>
    <t>10404080/220411/0001730</t>
  </si>
  <si>
    <t>СПЛАВЫ АЛЮМИНИЕВЫЕ НЕОБРАБОТАННЫЕ ПЕРВИЧНЫЕ, СПЛАВ ТИП FM S2N В ЧУШКАХ ПО 5-12 КГ (1932 ЧУШКИ), СОСТАВ- КРЕМНИЙ-11,7-12,0%,МЕДЬ-3,1%,МАГНИЙ-0,7-0,8%,НИКЕЛЬ-2,1-2,3%, ЖЕЛЕЗО-0,36-0,40%,МАРГАНЕЦ-0,06-0,08%,ЦИНК- 0,05-0,09%,ХРОМ-0,011-0,016%,ТИТАН-0,02-</t>
  </si>
  <si>
    <t>10606060/280411/0002552</t>
  </si>
  <si>
    <t>`ДЕМИДОВ ТРЕЙД ОУ`</t>
  </si>
  <si>
    <t>ЛИГАТУРА ИЗ АЛЮМИНИЕВОГО СПЛАВА (ALSR20) С СОДЕРЖАНИЕМ: AL-80%' SR-18.15-20.10%' SI-0,068-0,141%' FE-0,138-0,304%' MG-0,010-0,021% В ВИДЕ ВАФЕЛЬНЫХ ЧУШЕК (ПЛАСТИН), ИСПОЛЬЗУЕТСЯ В КАЧЕСТВЕ ЛЕГИРУЮЩЕЙ ДОБАВКИ ПРИ ПРОИЗВОДСТВЕ АЛЮМИНИЕВЫХ СПЛАВОВ.</t>
  </si>
  <si>
    <t>10404080/100511/0001968</t>
  </si>
  <si>
    <t>СПЛАВЫ АЛЮМИНИЕВЫЕ НЕОБРАБОТАННЫЕ ПЕРВИЧНЫЕ, СПЛАВ ТИП FM S2N В ЧУШКАХ ПО 5-12 КГ (1871 ЧУШКА), СОСТАВ- КРЕМНИЙ-11,8-11,9%,МЕДЬ-3,1-3,2%,МАГНИЙ-0,7-0,8%,НИКЕЛЬ-2,1-2, 2%,ЖЕЛЕЗО-0,41-0,43%,МАРГАНЕЦ-0,08-0,09%,ЦИНК- 0,06%,ХРОМ-0,016-0,021%,ТИТАН-0,03%,</t>
  </si>
  <si>
    <t>10606060/170511/0002952</t>
  </si>
  <si>
    <t>АЛЮМИНИЙ НЕОБРАБОТАННЫЙ НЕЛЕГИРОВАННЫЙ ДЛЯ ИСПОЛЬЗОВАНИЯ В ПРОМЫШЛЕННОЙ ПЕРЕРАБОТКЕ ТУ 1712-3005785218-96, ТУ 1712-002-58806883-03,ГОСТ 11070-74: МАРКА А95-67532КГ, 3N8-67422КГ В Т/ОБРАЗНЫХ ЛИТЫХ ЧУШКАХ, МАРКА А995-40796КГ В МЕЛКИХ ЧУШКАХ, ОБВЯЗАННЫХ</t>
  </si>
  <si>
    <t>10606060/130511/0002886</t>
  </si>
  <si>
    <t>АЛЮМИНИЙ НЕОБРАБОТАННЫЙ НЕЛЕГИРОВАННЫЙ ДЛЯ ИСПОЛЬЗОВАНИЯ В ПРОМЫШЛЕННОЙ ПЕРЕРАБОТКЕ ТУ 1712-3005785218-96, ТУ 1712-002-58806883-03 МАРКА А95-68387КГ, 3N8-67449КГ В Т/ОБРАЗНЫХ ЛИТЫХ ЧУШКАХ</t>
  </si>
  <si>
    <t>ASTURIANA DE ALEACIONES S.A.</t>
  </si>
  <si>
    <t>10606060/240511/0003161</t>
  </si>
  <si>
    <t>АЛЮМИНИЙ НЕОБРАБОТАННЫЙ НЕЛЕГИРОВАННЫЙ ДЛЯ ИСПОЛЬЗОВАНИЯ В ПРОМЫШЛЕННОЙ ПЕРЕРАБОТКЕ , МАРКА А99 В МЕЛКИХ ЧУШКАХ ОБВЯЗАННЫХ КАТАНКОЙ . ГОСТ 11069-2001, ГОСТ 11070-74. МАРКА А99 В МЕЛКИХ ЧУШКАХ ОБВЯЗАННЫХ КАТАНКОЙ . ГОСТ 11069-2001, ГОСТ 11070-74.</t>
  </si>
  <si>
    <t>10606060/200511/0003069</t>
  </si>
  <si>
    <t>АЛЮМИНИЙ НЕОБРАБОТАННЫЙ НЕЛЕГИРОВАННЫЙ ДЛЯ ИСПОЛЬЗОВАНИЯ В ПРОМЫШЛЕННОЙ ПЕРЕРАБОТКЕ ТУ 1712-3005785218-96 МАРКА 3N8 В Т/ОБРАЗНЫХ ЛИТЫХ И МЕЛКИХ ЧУШКАХ, ОБВЯЗАННЫХ КАТАНКОЙ</t>
  </si>
  <si>
    <t>10404080/210511/0002165</t>
  </si>
  <si>
    <t>СПЛАВЫ АЛЮМИНИЕВЫЕ НЕОБРАБОТАННЫЕ ПЕРВИЧНЫЕ, СПЛАВ ТИП FM S2N В ЧУШКАХ ПО 5-12 КГ (2616 ЧУШЕК), СОСТАВ- КРЕМНИЙ-11,8-11,9%,МЕДЬ-3,0-3,2%,МАГНИЙ-0,7%,НИКЕЛЬ-2,1%, ЖЕЛЕЗО-0,42-0,43%,МАРГАНЕЦ-0,08-0,09%,ЦИНК- 0,06%,ХРОМ-0,016-0,021%,ТИТАН-0,03-0,04%, ВА</t>
  </si>
  <si>
    <t>10404080/200511/0002156</t>
  </si>
  <si>
    <t>СПЛАВЫ АЛЮМИНИЕВЫЕ НЕОБРАБОТАННЫЕ ПЕРВИЧНЫЕ, СПЛАВ ТИП FM S2N В ЧУШКАХ ПО 5-12 КГ (2510 ЧУШЕК), СОСТАВ- КРЕМНИЙ-11,8%,МЕДЬ-3,1%,МАГНИЙ-0,7%,НИКЕЛЬ-2,0-2,1%, ЖЕЛЕЗО-0,36-0,41%,МАРГАНЕЦ-0,06-0,08%,ЦИНК- 0,06-0,09%,СВИНЕЦ-0,01%,ХРОМ-0,011-0,015%,ТИТАН-0</t>
  </si>
  <si>
    <t>10606060/310511/0003366</t>
  </si>
  <si>
    <t>АЛЮМИНИЙ НЕОБРАБОТАННЫЙ НЕЛЕГИРОВАННЫЙ ДЛЯ ИСПОЛЬЗОВАНИЯ В ПРОМЫШЛЕННОЙ ПЕРЕРАБОТКЕ. МАРКА 3N8-243743КГ В Т/ОБРАЗНЫХ ЛИТЫХ ЧУШКАХ, МАРКА 3N8-64679КГ,МАРКА А99,А97-67551КГ В МЕЛКИХ ЧУШКАХ ОБВЯЗАННЫХ КАТАНКОЙ, ТУ 1712-30-05785218-96, ТУ 1712-002-588068</t>
  </si>
  <si>
    <t>10606060/260511/0003272</t>
  </si>
  <si>
    <t>АЛЮМИНИЙ НЕОБРАБОТАННЫЙ НЕЛЕГИРОВАННЫЙ ДЛЯ ИСПОЛЬЗОВАНИЯ В ПРОМЫШЛЕННОЙ ПЕРЕРАБОТКЕ , МАРКА 3N8 В Т/ОБРАЗНЫХ ЛИТЫХ ЧУШКАХ ТУ 1712-30-05785218-96, ТУ 1712-002-58806883-03.</t>
  </si>
  <si>
    <t>10404080/010611/0002356</t>
  </si>
  <si>
    <t>СПЛАВЫ АЛЮМИНИЕВЫЕ НЕОБРАБОТАННЫЕ ПЕРВИЧНЫЕ, СПЛАВ ТИП FM S2N В ЧУШКАХ ПО 5-12 КГ (2501 ЧУШКА), СОСТАВ- КРЕМНИЙ-11,8-12,0%,МЕДЬ-3,2%,МАГНИЙ-0,7-0,8%,НИКЕЛЬ-2,1-2,2%,ЖЕЛЕЗО-0,41-0,42%,МАРГАНЕЦ-0,09%,ЦИНК- 0,06%,СВИНЕЦ-0,01%,ХРОМ-0,015-0,017%,ТИТАН-0,0</t>
  </si>
  <si>
    <t>10404080/080611/0002469</t>
  </si>
  <si>
    <t>СПЛАВЫ АЛЮМИНИЕВЫЕ НЕОБРАБОТАННЫЕ ПЕРВИЧНЫЕ, СПЛАВ ТИП FM S2N В ЧУШКАХ ПО 5-12 КГ (2464 ЧУШЕК), СОСТАВ- КРЕМНИЙ-11,7-12,0%,МЕДЬ-3,1-3,2%,МАГНИЙ-0,7-0,8%,НИКЕЛЬ-2,1-2, 2%,ЖЕЛЕЗО-0,40-0,41%,МАРГАНЕЦ-0,09-0,11%,ЦИНК- 0,06-0,07%,СВИНЕЦ-0,01%,ХРОМ-0,015-0</t>
  </si>
  <si>
    <t>10606060/140611/0003728</t>
  </si>
  <si>
    <t>АЛЮМИНИЙ НЕОБРАБОТАННЫЙ НЕЛЕГИРОВАННЫЙ ДЛЯ ИСПОЛЬЗОВАНИЯ В ПРОМЫШЛЕННОЙ ПЕРЕРАБОТКЕ, МАРКА 3N8-91414КГ В Т/ОБРАЗНЫХ ЛИТЫХ ЧУШКАХ,МАРКА 3N8-108518КГ, МАРКА А99,А995-7968КГ В МЕЛКИХ ЧУШКАХ ОБВЯЗАННЫХ КАТАНКОЙ, ТУ 1712-30-05785218-96, ТУ 1712-002-588068</t>
  </si>
  <si>
    <t>10404080/100611/0002500</t>
  </si>
  <si>
    <t>ALUMETAL GORZYCE</t>
  </si>
  <si>
    <t>39432 GORZYCE UL. ODLEWNIKOW 52</t>
  </si>
  <si>
    <t>СПЛАВЫ АЛЮМИНИЕВЫЕ НЕОБРАБОТАННЫЕ ПЕРВИЧНЫЕ: ТИП FM 2SN В ЧУШКАХ ПО 5-12 КГ (2478 ЧУШЕК)- 19916 КГ: НОМЕР ПЛАВКИ D-315- 631 КГ., НОМЕР ПЛАВКИ D-368- 12826 КГ., НОМЕР ПЛАВКИ -59- 6459 КГ. ХИМ. СОСТАВ: КРЕМНИЙ 11,4-12,4 %, МЕДЬ 3,-3,4 %, МАГНИЙ 0,6-1 %</t>
  </si>
  <si>
    <t>АЛЮМЕТАЛ ГОРЖИЦА СП.З.О.О.,ПОЛЬША</t>
  </si>
  <si>
    <t>10404080/210611/0002649</t>
  </si>
  <si>
    <t>СПЛАВЫ АЛЮМИНИЕВЫЕ НЕОБРАБОТАННЫЕ ПЕРВИЧНЫЕ, СПЛАВ ТИП FM S2N В ЧУШКАХ ПО 5-12 КГ (2404 ЧУШКИ), СОСТАВ- КРЕМНИЙ-11,8%,МЕДЬ-3,1-3,3%,МАГНИЙ-0,8-0,9%,НИКЕЛЬ-2,2-2,3%, ЖЕЛЕЗО-0,38%,МАРГАНЕЦ-0,08%,ЦИНК- 0,07-0,09%,ХРОМ-0,017-0,018%,ТИТАН-0,03%, ВАНАДИЙ-0</t>
  </si>
  <si>
    <t>10803050/220611/0000274</t>
  </si>
  <si>
    <t>ООО`СТРУНА`</t>
  </si>
  <si>
    <t>РЮО Г.ЦХИНВАЛ УЛ.РУСТАВЕЛИ 15</t>
  </si>
  <si>
    <t>ЛОМ АЛЮМИНИЕВЫЙ,ГОСТ 1639-93, НЕ СОДЕРЖАЩИЙ-СУРЬМУ, КАДМИЙ,СЕЛЕН,ТЕЛЛУР,ТАЛИЙ,МЫШЬЯК,СОЕДИНЕНИЯ МЫШЬЯКА,РТУТЬ,СОЕДИНЕНИЯ РТУТИ,НЕПАКЕТИРОВАНЫЕ, НЕ РЕЗАННЫЕ</t>
  </si>
  <si>
    <t>ООО `СТРУНА`РЮО, НЕ МАРКИРОВАНЫ</t>
  </si>
  <si>
    <t>10606060/280611/0004119</t>
  </si>
  <si>
    <t>АЛЮМИНИЙ НЕОБРАБОТАННЫЙ НЕЛЕГИРОВАННЫЙ ДЛЯ ИСПОЛЬЗОВАНИЯ В ПРОМЫШЛЕННОЙ ПЕРЕРАБОТКЕ ,МАРКА А99-52075КГ,А995-64651КГ- В МЕЛКИХ ЧУШКАХ ОБВЯЗАННЫХ КАТАНКОЙ ,ГОСТ 11069-2001,ГОСТ 11074-74</t>
  </si>
  <si>
    <t>10606060/270611/0004102</t>
  </si>
  <si>
    <t>АЛЮМИНИЙ НЕОБРАБОТАННЫЙ НЕЛЕГИРОВАННЫЙ ДЛЯ ИСПОЛЬЗОВАНИЯ В ПРОМЫШЛЕННОЙ ПЕРЕРАБОТКЕ ,МАРКА 3N8-83879КГ,А95-207242КГ- В Т/ОБРАЗНЫХ ЛИТЫХ ЧУШКАХ ,ТУ 1712-30-05785218-96, ТУ 1712-002-58806883-03. ГОСТ 11069-2001,ГОСТ 11074-74</t>
  </si>
  <si>
    <t>10404080/270611/0002760</t>
  </si>
  <si>
    <t>СПЛАВЫ АЛЮМИНИЕВЫЕ НЕОБРАБОТАННЫЕ ПЕРВИЧНЫЕ, СПЛАВ ТИП FM S2N В ЧУШКАХ ПО 5-12 КГ (2444 ЧУШКИ), СОСТАВ- КРЕМНИЙ-11,6-11,8%,МЕДЬ-3,2%,МАГНИЙ-0,7-0,9%,НИКЕЛЬ-2,1-2,2%, ЖЕЛЕЗО-0,38-0,42%,МАРГАНЕЦ-0,08-0,10%,ЦИНК- 0,07-0,09%,ХРОМ-0,015-0,018%,ТИТАН-0,03-</t>
  </si>
  <si>
    <t>ОТХОДЫ ПЕРЕРАБОТКИ: (ДЕТАЛИ ОТ РЕМОНТА ДИЗЕЛЬНОГО ДВИГАТЕЛЯ УТД-29Т № 9601К4165) ЛОМ АЛЮМИНИЯ НЕПРИГОДНОЙ ДЛЯ ДАЛЬНЕЙШЕГО ПРИМЕНЕНИЯ ПО НАЗНАЧЕНИЮ ИЗ-ЗА ИЗНОСА,НЕСОРТИРОВАННЫЕ,НЕ РАДИАЦИОННО ОПАСНЫЕ ГОСТ 1639-93</t>
  </si>
  <si>
    <t>, , ., .</t>
  </si>
  <si>
    <t>10606060/140711/0004564</t>
  </si>
  <si>
    <t>АЛЮМИНИЙ НЕОБРАБОТАННЫЙ НЕЛЕГИРОВАННЫЙ ДЛЯ ИСПОЛЬЗОВАНИЯ В ПРОМЫШЛЕННОЙ ПЕРЕРАБОТКЕ , МАРКА 3N8- 108752КГ.-В МЕЛКИХ ЧУШКАХ ОБВЯЗАННЫХ КАТАНКОЙ, МАРКА 3N8-54183КГ.- В Т/ОБРАЗНЫХ ЛИТЫХ ЧУШКАХ ГОСТ 11069-2001,ГОСТ 11074-74, ТУ 1712-3005785218-96, ТУ 171</t>
  </si>
  <si>
    <t>10606060/130711/0004508</t>
  </si>
  <si>
    <t>АЛЮМИНИЙ НЕОБРАБОТАННЫЙ НЕЛЕГИРОВАННЫЙ ДЛЯ ИСПОЛЬЗОВАНИЯ В ПРОМЫШЛЕННОЙ ПЕРЕРАБОТКЕ , МАРКА А99-6144КГ.- В МЕЛКИХ ЧУШКАХ ОБВЯЗАННЫХ КАТАНКОЙ, МАРКА 3N8- 98375КГ.-В МЕЛКИХ ЧУШКАХ ОБВЯЗАННЫХ КАТАНКОЙ, МАРКА 3N8-136764КГ.- В Т/ОБРАЗНЫХ ЛИТЫХ ЧУШКАХ ГОСТ</t>
  </si>
  <si>
    <t>10404080/150711/0003114</t>
  </si>
  <si>
    <t>СПЛАВЫ АЛЮМИНИЕВЫЕ НЕОБРАБОТАННЫЕ ПЕРВИЧНЫЕ, СПЛАВ ТИП FM S2N В ЧУШКАХ ПО 5-12 КГ (1943 ЧУШКИ), СОСТАВ- КРЕМНИЙ-11,7-12,0%,МЕДЬ-3,1-3,2%,МАГНИЙ-0,8-0,9%,НИКЕЛЬ-2,1-2,2%,ЖЕЛЕЗО-0,38-0,39%,МАРГАНЕЦ-0,08-0,10%,ЦИНК- 0,06-0,07%,ОЛОВО-0,01%,ХРОМ-0,013-0,0</t>
  </si>
  <si>
    <t>10404080/120711/0003044</t>
  </si>
  <si>
    <t>СПЛАВЫ АЛЮМИНИЕВЫЕ НЕОБРАБОТАННЫЕ ПЕРВИЧНЫЕ, СПЛАВ ТИП FM S2N В ЧУШКАХ ПО 5-12 КГ (2407 ЧУШКИ), СОСТАВ- КРЕМНИЙ-11,8-12,0%,МЕДЬ-3,1-3,2%,МАГНИЙ-0,7-0,9%,НИКЕЛЬ-2,1-2, 2%,ЖЕЛЕЗО-0,38-0,41%,МАРГАНЕЦ-0,10-0,12%,ЦИНК- 0,06-0,07%,ХРОМ-0,016-0,017%,ТИТАН-0</t>
  </si>
  <si>
    <t>10606060/220711/0004775</t>
  </si>
  <si>
    <t>АЛЮМИНИЙ НЕОБРАБОТАННЫЙ НЕЛЕГИРОВАННЫЙ ДЛЯ ИСПОЛЬЗОВАНИЯ В ПРОМЫШЛЕННОЙ ПЕРЕРАБОТКЕ , МАРКА 3N8-106375КГ., A99-58131КГ. В МЕЛКИХ ЧУШКАХ ОБВЯЗАННЫХ КАТАНКОЙ, МАРКА 3N8-134682КГ.,- A95-141910КГ. В Т/ОБРАЗНЫХ ЛИТЫХ ЧУШКАХ ГОСТ 11069-2001,ГОСТ 11070-74 ,</t>
  </si>
  <si>
    <t>10404080/230711/0003258</t>
  </si>
  <si>
    <t>СПЛАВЫ АЛЮМИНИЕВЫЕ НЕОБРАБОТАННЫЕ ПЕРВИЧНЫЕ, СПЛАВ ТИП FM S2N В ЧУШКАХ ПО 5-12 КГ (2672 ЧУШКИ), СОСТАВ- КРЕМНИЙ-11,7-11,8%,МЕДЬ-3,1-3,2%,МАГНИЙ-0,7-0,8%,НИКЕЛЬ-2,0-2, 1%,ЖЕЛЕЗО-0,38-0,41%,МАРГАНЕЦ-0,07-0,09%,ЦИНК- 0,06-0,07%,ОЛОВО-0,01%,ХРОМ-0,012-0,</t>
  </si>
  <si>
    <t>АЛЮМЕТАЛ ГОРЖИЦА СП.З.О.О., ОТСУТСТВУЕТ</t>
  </si>
  <si>
    <t>10607090/210711/0012120</t>
  </si>
  <si>
    <t>33400 ПОЛИГОНО ИНДУСТРИАЛ ДЕ МАКА АВИЛЕС</t>
  </si>
  <si>
    <t>665716, ИРКУТСКАЯ ОБЛАСТЬ, Г. БРАТСК-16,</t>
  </si>
  <si>
    <t>ЛИГАТУРА AL B5 - ВАФЕЛЬНАЯ ЧУШКА МАССОЙ ОТ 7 ДО 8 КГ С СОДЕРЖАНИЕМ В (БОР) ДО 5,5%, FE ДО 0,3%, SI ДО 0,3%. ЧУШКИ УЛОЖЕНЫ НА ПОДДОНЕ В ПАКЕТЫ. ИСПОЛЬЗУЕМАЯ В АЛЮМИНИЕВОЙ ПРОМЫШЛЕННОСТИ.</t>
  </si>
  <si>
    <t>10606060/270711/0004886</t>
  </si>
  <si>
    <t>АЛЮМИНИЙ НЕОБРАБОТАННЫЙ НЕЛЕГИРОВАННЫЙ ДЛЯ ИСПОЛЬЗОВАНИЯ В ПРОМЫШЛЕННОЙ ПЕРЕРАБОТКЕ , МАРКА 3N8-200367КГ.,- A95-6756КГ. В Т/ОБРАЗНЫХ ЛИТЫХ ЧУШКАХ ГОСТ 11069-2001,ТУ 1712-3005785218-96, ТУ 1712-002-58806883-03</t>
  </si>
  <si>
    <t>10414060/130111/0000024</t>
  </si>
  <si>
    <t>XIAMEN HONGLU TUNGSTEN MOLYBDENUM INDUSTRY CO., LTD</t>
  </si>
  <si>
    <t>361021 XIAMEN NO.339, JIMEI NORTH INDUSTRIAL DISTRICT</t>
  </si>
  <si>
    <t>ГУП РМ `ЛИСМА`</t>
  </si>
  <si>
    <t>430034, РМ, САРАНСК, ШОССЕ СВЕТОТЕХНИКОВ Д.5</t>
  </si>
  <si>
    <t>XIAMEN HONGLU TUNGSTEN-MOLYBDENUM INDUSTRY CO., LTD</t>
  </si>
  <si>
    <t>ЗАО `НОРДАВИА-РЕГИОНАЛЬНЫЕ АВИАЛИНИИ`</t>
  </si>
  <si>
    <t>163053, , Г АРХАНГЕЛЬСК, АЭРОПОРТ АРХАНГЕЛЬСК</t>
  </si>
  <si>
    <t>ОАО `АЛМАЛЫКСКИЙ ГОРНО-МЕТАЛЛУРГИЧЕСКИЙ КОМБИНАТ`</t>
  </si>
  <si>
    <t>10126120/130111/0000080</t>
  </si>
  <si>
    <t>ФИРМА `АТКО ЛИМИТЕД`, ЧЕРЕЗ УАБ `ЛАВИСОС ЛЕС ТЕРМИНАЛ`, КАУНАС, ЛИТВА</t>
  </si>
  <si>
    <t xml:space="preserve"> КИНГСТОУН БОНАДИ СТРИТ, 112, ТРАСТ ХАУС</t>
  </si>
  <si>
    <t>ООО `СТУПИНСКАЯ ТИТАНОВАЯ КОМПАНИЯ`</t>
  </si>
  <si>
    <t>142800, МОСКОВСКАЯ, Г.СТУПИНО, АКАДЕМИКА БЕЛОВА, ВЛАДЕНИЕ 3</t>
  </si>
  <si>
    <t>ТИТАН ГУБЧАТЫЙ, НЕОБРАБОТАННЫЙ, С СОДЕРЖАНИЕМ ТИТАНА НЕ МЕНЕЕ 99.72МАС.%, В КУСКАХ РАССЕЯНЫХ НА ФРАКЦИИ, МАРКА ТГ-100 (TG-100), ГОСТ 17746-96, ФРАКЦИЯ -30 + 10ММ - 18750КГ, РАСФАСОВАН ПО 250КГ В 75 СТАЛЬНЫХ БОЧЕК ЕМКОСТЬЮ 200Л ЗАПОЛНЕННЫХ АРГОНОМ, С</t>
  </si>
  <si>
    <t>ТИЛЕНОВЫМ ВКЛАДЫШЕМ. БРЕНД `ЗТМК`</t>
  </si>
  <si>
    <t>КП `ЗАПОРОЖСКИЙ ТИТАНО-МАГНИЕВЫЙ КОМБИНАТ` (КП `ЗТМК`) УКРАИНА,</t>
  </si>
  <si>
    <t>10702030/110111/0000473</t>
  </si>
  <si>
    <t>MIRROMAR TRADING LTD</t>
  </si>
  <si>
    <t xml:space="preserve"> TORTOLA, CRAIGMUIR CHAMBERS, ROAD TOWN,, P.</t>
  </si>
  <si>
    <t>ООО `ПРОМ-ИМПОРТ`</t>
  </si>
  <si>
    <t>690033, ПРИМОРСКИЙ КРАЙ, Г.ВЛАДИВОСТОК, УЛ.ПОСТЫШЕВА Д.43 КВ.43</t>
  </si>
  <si>
    <t>МАРГАНЕЦ НЕОБРАБОТАННЫЙ ДЛЯ ИСПОЛЬЗОВАНИЯ В МЕТАЛЛУРГИЧЕСКОЙ ПРОМЫШЛЕННОСТИ:В КУСКАХ, РАЗМЕР 10-50ММ, С СОДЕРЖАНИЕМ МАРГАНЦА 97,28-97,46%, ВСЕГО 108 МЕШКОВ</t>
  </si>
  <si>
    <t>БРЕНД XIANGXI MINMETALS</t>
  </si>
  <si>
    <t>XIANGXI MINMETALS CO.,LTD</t>
  </si>
  <si>
    <t>МОЛИБДЕН НЕОБРАБОТАННЫЙ - ШТАБИКИ. СОДЕРЖАНИЕ МОЛИБДЕНА 99,86%. РЕФЕРЕНС № PB 8353987. ПОСТАВЛЯЕТСЯ В КАЧЕСТВЕ СЫРЬЯ ДЛЯ СОБСТВЕННЫХ НУЖД ЗАВОДА.</t>
  </si>
  <si>
    <t>БРЕНД JIANGSU FENGFENG TUNGSTEN</t>
  </si>
  <si>
    <t>`JIANGSU FENGFENG TUNGSTEN &amp; MOLYBDENUM PRODUCTS CO.`, LTD,</t>
  </si>
  <si>
    <t>10226180/150111/0000194</t>
  </si>
  <si>
    <t>C.STEINWEG HANDELSVEEM B.V. ON BEHALF OF SUNESTA S.A.</t>
  </si>
  <si>
    <t xml:space="preserve"> PANAMA CITY GLOBAL BANK TOWER, FLOR18TH, 50TH AVENUE</t>
  </si>
  <si>
    <t>ООО `БОССИНТЕРГРУПП IV`</t>
  </si>
  <si>
    <t>238340, КАЛИНИНГРАДСКАЯ ОБЛ., Г.СВЕТЛЫЙ, УЛ.ПАРКОВАЯ 3-43</t>
  </si>
  <si>
    <t>ОЛОВО НЕОБРАБОТАННОЕ НЕЛЕГИРОВАННОЕ В ВИДЕ ЧУШЕК, (СОДЕРЖАНИЕ ОЛОВА 99.9%), ДЛЯ ПРОМЫШЛЕННОЙ ПЕРЕРАБОТКИ</t>
  </si>
  <si>
    <t>БРЕНД KETAPANG</t>
  </si>
  <si>
    <t>10702030/120111/0000670</t>
  </si>
  <si>
    <t>ESTOR HOLDINGS LTD</t>
  </si>
  <si>
    <t xml:space="preserve"> - -, -</t>
  </si>
  <si>
    <t>ООО `АЛЬБАТРОС`</t>
  </si>
  <si>
    <t>690069, ПРИМОРСКИЙ КРАЙ, Г.ВЛАДИВОСТОК, УЛ.ДАВЫДОВА, Д.4, КВ.36</t>
  </si>
  <si>
    <t>ВЬЕТНАМ</t>
  </si>
  <si>
    <t>МАРГАНЕЦ НЕОБРАБОТАННЫЙ ДЛЯ ИСПОЛЬЗОВАНИЯ В МЕТАЛЛУРГИЧЕСКОЙ ПРОМЫШЛЕННОСТИ В КУСКАХ, РАЗМЕР 10-50ММ, С СОДЕРЖАНИЕМ МАРГАНЦА 97,52%, ВСЕГО 100 МЕШКОВ ПО 1Т В КАЖДОМ</t>
  </si>
  <si>
    <t>БРЕНД EASTOP HOLDINGS</t>
  </si>
  <si>
    <t>EASTOP HOLDINGS LIMITED</t>
  </si>
  <si>
    <t>10702030/130111/0001287</t>
  </si>
  <si>
    <t>МАРГАНЕЦ НЕОБРАБОТАННЫЙ ДЛЯ ИСПОЛЬЗОВАНИЯ В МЕТАЛЛУРГИЧЕСКОЙ ПРОМЫШЛЕННОСТИ:В КУСКАХ, РАЗМЕР 10-50ММ, С СОДЕРЖАНИЕМ МАРГАНЦА 95,64%, ВСЕГО 150 МЕШКОВ, ПО 1 ТОННЕ В КАЖДОМ'В БРИКЕТАХ, РАЗМЕР 10-60ММ, С СОДЕРЖАНИЕМ МАРГАНЦА 97,21%, ВСЕГО 216</t>
  </si>
  <si>
    <t>ННЕ В КАЖДОМ БРЕНД XIANGXI MINMETALS</t>
  </si>
  <si>
    <t>НЕИЗВЕСТНА</t>
  </si>
  <si>
    <t>10702030/140111/0001604</t>
  </si>
  <si>
    <t>ФИРМА `ШЕНЬЖЕНЬ ДЖАКСИНВЕЙ КОММЕРЦИАЛ КОРПОРЕЙШН`</t>
  </si>
  <si>
    <t xml:space="preserve"> ШЕНЬЖЕНЬ 5-Б-11Д, ХОНГЛИ ВЕСТ РОАД</t>
  </si>
  <si>
    <t>ООО `АЗИМУТ`</t>
  </si>
  <si>
    <t>690091, ПРИМОРСКИЙ КРАЙ, ВЛАДИВОСТОК, АВРОРОВСКАЯ 17-10</t>
  </si>
  <si>
    <t>МАГНИЙ НЕОБРАБОТАННЫЙ В СЛИТКАХ ДЛЯ ИСПОЛЬЗОВАНИЯ В</t>
  </si>
  <si>
    <t>БРЕНД НЕ ОБОЗНАЧЕН</t>
  </si>
  <si>
    <t>`SHENZHEN JUXINWEIYE COMMERCIAL CORPORATON`</t>
  </si>
  <si>
    <t>10702030/140111/0001605</t>
  </si>
  <si>
    <t>ФИРМА `С.СТЕИНВЕГ ХАНДЕЛСВИМ БВ</t>
  </si>
  <si>
    <t xml:space="preserve"> ЧАНГША ПАРМЕНТИЕРПЛЕИН 1</t>
  </si>
  <si>
    <t>МАРГАНЕЦ НЕОБРАБОТАННЫЙ ДЛЯ ИСПОЛЬЗОВАНИЯ В</t>
  </si>
  <si>
    <t>`CHONGQING MAGNETIC FOREIGN TRADE CO.,LTD`</t>
  </si>
  <si>
    <t>10101100/120111/0000006</t>
  </si>
  <si>
    <t>ОАО`ЗАПОРОЖСКИЙ ЗАВОД ФЕРРОСПЛАВОВ`</t>
  </si>
  <si>
    <t>69035 Г.ЗАПОРОЖЬЕ УЛ.ДИАГОНАЛЬНАЯ,11</t>
  </si>
  <si>
    <t>ОАО `ОСКОЛСНАБ`</t>
  </si>
  <si>
    <t>309530, Белгородская обл., г. Старый Оскол ст.Котел,, пл. Складская, пр-зд М-3,д</t>
  </si>
  <si>
    <t>МАРГАНЕЦ МЕТАЛЛИЧЕСКИЙ МАРКИ МН95 ФРАКЦИОННЫЙ СОСТАВ 0-300ММ,ГОСТ 6008-90 С ХИМИЧЕСКИМ СОСТАВОМ МАРГАНЦА:95.63%'КРЕМНИЯ:1.2%'УГЛЕРОДА:0.11'ФОСФОРА:0.05% ПО МАССЕ.ПРИМЕНЯЕТСЯ В МЕТАЛЛУРГИЧЕСКОЙ ПРОМЫШЛЕННОСТИ В КАЧЕСТВЕ ДОБАВОК ПРИ ВЫПЛАВКЕ СТАЛЕЙ.</t>
  </si>
  <si>
    <t>ВЕС-70000,00 КГ'ФИЗИЧЕСКИЙ ВЕС-65880.00 КГ. БРЕНД ОТСУТСТВУЕТ</t>
  </si>
  <si>
    <t>10317090/120111/0000237</t>
  </si>
  <si>
    <t>AKSARAY METAL VE DOKUM SAN. VE TIC.LTD.STI</t>
  </si>
  <si>
    <t xml:space="preserve"> ISTANBUL IKITELLI ORG.SAN.BOL.PIKDOKUMCULAR</t>
  </si>
  <si>
    <t>ООО `ПЛАНЕТ`</t>
  </si>
  <si>
    <t>350039, КРАСНОДАРСКИЙ КРАЙ, Г.КРАСНОДАР, КАЛИНИНА, 56</t>
  </si>
  <si>
    <t>ЦИНКОВЫЙ СПЛАВ ZAMAK 3 В СЛИТКАХ, С СОДЕРЖАНИЕМ: 95,98 - 96,87 % ЦИНКА, 3,85-4,09 % АЛЮМИНИЯ, 0,001-0,007 % ЖЕЛЕЗА, 0,036 - 0,049 % МАГНИЯ, 0,001 % ОЛОВА, 0,002-0,003 % СВИНЦА, 0,001% НИКЕЛЯ, 0,0001-0,0002% КАДМИЯ. БЕЗ УПАКОВКИ. ВСЕГО 21 МЕСТО.</t>
  </si>
  <si>
    <t>БРЕНД ОТСУТСТВУЕТ МОДЕЛЬ ZAMAK 3</t>
  </si>
  <si>
    <t>`AKSARAY METAL VE DOKUM SAN.VE TIC.LTD.STI.`, TURKEY</t>
  </si>
  <si>
    <t>ЮАР</t>
  </si>
  <si>
    <t>КАЗЕННОЕ ПРЕДПРИЯТИЕ `ЗАПОРОЖСКИЙ ТИТАНО-МАГНИЕВЫЙ КОМБИНАТ`</t>
  </si>
  <si>
    <t>69600 ЗАПОРОЖЬЕ УЛ. ТЕПЛИЧНАЯ 18</t>
  </si>
  <si>
    <t>НЕОБРАБОТАННЫЕ ВОЛЬФРАМОВЫЕ ПРУТКИ ПРЕДНАЗНАЧЕННЫЕ ДЛЯ ИЗГОТОВЛЕНИЯ СТЕРЖНЯ РАБОЧЕГО ЭЛЕКТРОДА РТУТНЫХ ГАЗОРАЗРЯДНЫХ ЛАМП. ИЗГОТОВЛЕННЫЕ МЕТОДОМ ПРОСТОГО СПЕКАНИЯ</t>
  </si>
  <si>
    <t>НЕОБРАБОТАННЫЕ ВОЛЬФРАМОВЫЕ ПРУТКИ БРЕНД HL МОДЕЛЬ 1.8ММ*1000ММ КОЛВО 45.12 КГ БРЕНД HL МОДЕЛЬ 4.0ММ*1000ММ КОЛВО 2.21 КГ БРЕНД HL МОДЕЛЬ 6.0ММ*1000ММ КОЛВО 2.17 КГ</t>
  </si>
  <si>
    <t>ОТКРЫТОЕ АКЦИОНЕРНОЕ ОБЩЕСТВО `ГЕРМАНИЙ`</t>
  </si>
  <si>
    <t>01720, МА, АКТОН, 916 МАЙН СТРИТ</t>
  </si>
  <si>
    <t>ОАО `ГЕРМАНИЙ`</t>
  </si>
  <si>
    <t>ОАО `УФИМСКОЕ МОТОРОСТРОИТЕЛЬНОЕ ПРОИЗВОДСТВЕННОЕ ОБЪЕДИНЕНИЕ`</t>
  </si>
  <si>
    <t>ОАО `УМПО`</t>
  </si>
  <si>
    <t>664020 Г ИРКУТСК УЛ НОВАТОРОВ 3</t>
  </si>
  <si>
    <t>::</t>
  </si>
  <si>
    <t>10207110/210111/0000088</t>
  </si>
  <si>
    <t>`MIKROMAKARNA AB`</t>
  </si>
  <si>
    <t xml:space="preserve"> PAJALA 98432 TEKNIKVAGEN, 2</t>
  </si>
  <si>
    <t>ЗАО `БР ЭЛЕКТРОНИКС`</t>
  </si>
  <si>
    <t>183034, МУРМАНСКАЯ ОБЛ., Г. МУРМАНСК, УЛ. СВЕРДЛОВА, Д.39</t>
  </si>
  <si>
    <t>ПРИПОЙ 0,8 ММ - 3 БОБИНЫ, ПРИПОЙ 0,5 ММ - 2 БОБИНЫ. БЕССВИНЦОВАЯ ПРОВОЛКА ДЛЯ ПАЙКИ SN100C, СОДЕРЖАНИЕ ОЛОВА БОЛЕЕ 98%, НИКЕЛЬ НЕ БОЛЕЕ 0,1%, МЕДЬ НЕ БОЛЕЕ 1%</t>
  </si>
  <si>
    <t>ОАО `АЛМАЛЫКСКИЙ ГМК`</t>
  </si>
  <si>
    <t>10101100/180111/0000019</t>
  </si>
  <si>
    <t>309530, БЕЛГОРОДСКАЯ ОБЛ., Г.СТАРЫЙ ОСКОЛ, СТ.КОТЕЛ, ПРОМУЗЕЛ,, ПЛ.СКЛАДСКАЯ, ПР</t>
  </si>
  <si>
    <t>МАРГАНЕЦ МЕТАЛЛИЧЕСКИЙ МАРКИ МН95 ФРАКЦИОННЫЙ СОСТАВ 0-300ММ,ГОСТ 6008-90 С ХИМИЧЕСКИМ СОСТАВОМ МАРГАНЦА:95.38-95.46%'КРЕМНИЯ:0.9-1.0%'УГЛЕРОДА:0.1'ФОСФОРА:0.05% ПО МАССЕ.ПРИМЕНЯЕТСЯ В МЕТАЛЛУРГИЧЕСКОЙ ПРОМЫШЛЕННОСТИ В КАЧЕСТВЕ ДОБАВОК ПРИ ВЫПЛАВКЕ</t>
  </si>
  <si>
    <t>. БАЗОВЫЙ ВЕС-139700,00 КГ'ФИЗИЧЕСКИЙ ВЕС-131760.00 КГ. БРЕНД ОТСУТСТВУЕТ</t>
  </si>
  <si>
    <t>ЧЕШСКАЯ РЕСПУБЛИКА</t>
  </si>
  <si>
    <t>10101100/170111/0000012</t>
  </si>
  <si>
    <t>МАРГАНЕЦ МЕТАЛЛИЧЕСКИЙ МАРКИ МН95 ФРАКЦИОННЫЙ СОСТАВ 0-300ММ,ГОСТ 6008-90 С ХИМИЧЕСКИМ СОСТАВОМ МАРГАНЦА:95.24%'КРЕМНИЯ:1.1%'УГЛЕРОДА:0.1'ФОСФОРА:0.06% ПО МАССЕ.ПРИМЕНЯЕТСЯ В МЕТАЛЛУРГИЧЕСКОЙ ПРОМЫШЛЕННОСТИ В КАЧЕСТВЕ ДОБАВОК ПРИ ВЫПЛАВКЕ СТАЛЕЙ.</t>
  </si>
  <si>
    <t>ВЕС-139740,00 КГ'ФИЗИЧЕСКИЙ ВЕС-132060.00 КГ. БРЕНД ОТСУТСТВУЕТ</t>
  </si>
  <si>
    <t>10706020/180111/0000057</t>
  </si>
  <si>
    <t>ЗАО ОМГГК</t>
  </si>
  <si>
    <t>685030, , Г. МАГАДАН, УЛ. ПРОЛЕТАРСКАЯ, 84, КОРПУС 2</t>
  </si>
  <si>
    <t>АНТИФРИКЦИОННЫЙ СПЛАВ В ВИДЕ СЛИТКА (БАББИТ) НА ОСНОВЕ СВИНЦА ASTM#7, ДЛЯ ЗАЛИВКИ ВКЛАДЫШЕЙ ПОДШИПНИКОВ 5 ФУНТОВ/BABBIT/</t>
  </si>
  <si>
    <t>БРЕНД СЕС</t>
  </si>
  <si>
    <t>СЕС</t>
  </si>
  <si>
    <t>10216110/180111/0001484</t>
  </si>
  <si>
    <t>`КОММЕТ ФРАНСЕ`</t>
  </si>
  <si>
    <t>77500 ШЕЛЕС РУЕ ДЕ ЛА БРИКУЕТЕРИЕ,2.</t>
  </si>
  <si>
    <t>ООО `МИСЛАВ`</t>
  </si>
  <si>
    <t xml:space="preserve">143022, ОДИНЦОВСКИЙ Р-Н, П ЛЕТНИЙ ОТДЫХ, МОСКОВСКАЯ ОБЛ., ШОССЕ ЗВЕНИГОРОДСКОЕ, </t>
  </si>
  <si>
    <t>МАРГАНЕЦ МЕТАЛЛИЧЕСКИЙ ,НЕОБРАБОТАННЫЙ, СОДЕРЖАЩИЙ MN 99,75%, В ЧЕШУЙКАХ ,В МЕШКАХ, ДЛЯ ИСПОЛЬЗОВАНИЯ В ЧЕРНОЙ МЕТАЛЛУРГИИ</t>
  </si>
  <si>
    <t>`HUNAN ZHENXING CHEMICALS CORP.,LTD`, КИТАЙ</t>
  </si>
  <si>
    <t>ОАО `АЛЬФА ЛАВАЛЬ ПОТОК`</t>
  </si>
  <si>
    <t>ООО `СОВТЕСТ АТЕ`</t>
  </si>
  <si>
    <t>10130160/240111/0000015</t>
  </si>
  <si>
    <t>ТИТАН ГУБЧАТЫЙ, НЕОБРАБОТАННЫЙ, ГОСТ 17746-96: МАРКА ТГ-110 (TG-110), С СОДЕРЖАНИЕМ ТИТАНА НЕ МЕНЕЕ 99.67МАС.%, В КУСКАХ РАССЕЯНЫХ НА ФРАКЦИИ, ФРАКЦИЯ -30 + 12ММ - 9010.00 КГ,РАСФАСОВАН В 41 СТАЛЬНУЮ БОЧКУ ЕМКОСТЬЮ 200Л ЗАПОЛНЕННЫХ АРГОНОМ, С</t>
  </si>
  <si>
    <t>ЫМ ВКЛАДЫШЕМ МАРКА ТГ-120 (TG-120), С СОДЕРЖАНИЕМ ТИТАНА НЕ МЕНЕЕ 99.64МАС.%, В КУСКАХ РАССЕЯНЫХ НА ФРАКЦИИ, ФРАКЦИЯ -30 + 12ММ - 9000.00 КГ,РАСФАСОВАН В 45 СТАЛЬНЫХ БОЧЕК ЕМКОСТЬЮ 200Л ЗАПОЛНЕННЫХ АРГОНОМ, С ПОЛИЭТИЛЕНОВЫМ ВКЛАДЫШЕМ. ВСЕГО 86 СТАЛЬОЧЕК. БРЕНД `ЗТМК`</t>
  </si>
  <si>
    <t>КП `ЗАПОРОЖСКИЙ ТИТАНО-МАГНИЕВЫЙ КОМБИНАТ` (КП `ЗТМК`)</t>
  </si>
  <si>
    <t>10702030/250111/0003598</t>
  </si>
  <si>
    <t>UK HENGSON METAL TRADE LIMITED</t>
  </si>
  <si>
    <t xml:space="preserve"> WANCHAI ROOM 1613 16/F TAI YAU BUILDING</t>
  </si>
  <si>
    <t>ООО `ТРАНСКО`</t>
  </si>
  <si>
    <t>690105, ПРИМОРСКИЙ КРАЙ, ВЛАДИВОСТОК, БОРОДИНСКАЯ, 46/50, ОФ.615</t>
  </si>
  <si>
    <t>МАРГАНЕЦ НЕОБРАБОТАННЫЙ ДЛЯ ИСПОЛЬЗОВАНИЯ В МЕТАЛЛУРГИЧЕСКОЙ ПРОМЫШЛЕННОСТИ, В КУСКАХ РАЗМЕРОМ 10-50 ММ, С СОДЕРЖАНИЕМ МАРГАНЦА 97,46%, УПАКОВАН В ПОЛИПРОПИЛЕНОВЫЕ МЕШКИ ПО 1000КГ, ВСЕГО 108 МЕШКОВ</t>
  </si>
  <si>
    <t>БРЕНД НЕОБОЗНАЧЕН</t>
  </si>
  <si>
    <t>XIANGXI MINMETALS CO., LTD</t>
  </si>
  <si>
    <t>ООО`МОНОКРИСТАЛЛ`</t>
  </si>
  <si>
    <t>355035, СТАВРОПОЛЬСКИЙ КРАЙ, Г.СТАВРОПОЛЬ, ПР.КУЛАКОВА,4/1.</t>
  </si>
  <si>
    <t>100081 ПЕКИН №76, ШУЕЙАННАНЛУ, ХЭЙДИАН</t>
  </si>
  <si>
    <t>UMICORE</t>
  </si>
  <si>
    <t>NINGXIA NON-FERROUS METALS IMPORT &amp; EXPORT CORP.</t>
  </si>
  <si>
    <t>753000 SHIZUISHAN CITY P.O. BOX 105</t>
  </si>
  <si>
    <t>ООО `ТЕХНОЛЮКС-КОМПЛЕКТ`</t>
  </si>
  <si>
    <t>426011, РОССИЯ, Г. ИЖЕВСК, УЛ. ХОЛМОГОРОВА., Д. 17, ОФ. 712</t>
  </si>
  <si>
    <t>10005022/240111/0002154</t>
  </si>
  <si>
    <t>ТАНТАЛ НЕОБРАБОТАННЫЙ: ПОРОШОК, ПРЕДНАЗНАЧЕН ДЛЯ ИЗГОТОВЛЕНИЯ КОНДЕНСАТОРОВ, ТОВАР В ИНДИВИДУАЛЬНОЙ ТЕРМОИЗОЛИРУЮЩЕЙ УПАКОВКЕ (ВАКУУМНАЯ УПАКОВКА), МАССА НЕТТО 0,5 КГ/УПАКОВКА</t>
  </si>
  <si>
    <t>ПОРОШОК ТАНТАЛОВЫЙ, КОНДЕНСАТОРНЫЙ, РАСФАСОВАН ПО 0.50 КГ В 1 УПАКОВКЕ, ВСЕГО 20 УПАКОВОК БРЕНД ORIENT АРТ.ОТСУТСТВУЕТ МОДЕЛЬ FTW300 РАЗМЕР ОТСУТСТВУЕТ КОЛВО 10 КГ ПОРОШОК ТАНТАЛОВЫЙ, КОНДЕНСАТОРНЫЙ, РАСФАСОВАН ПО 0.50 КГ В 1 УКЕ, ВСЕГО 30 УПАКОВОК БРЕНД ORIENT АРТ.ОТСУТСТВУЕТ МОДЕЛЬ FTW700 РАЗМЕР ОТСУТСТВУЕТ КОЛВО 15 КГ ПОРОШОК ТАНТАЛОВЫЙ, КОНДЕНСАТОРНЫЙ, РАСФАСОВАН ПО 0.50 КГ В 1 УПАКОВКЕ, ВСЕГО 20 УПАКОВОК БРЕНД ORIENT АРТ.ОТСУТСТВУЕТ МОДЕЛЬ FTW80ЗМЕР ОТСУТСТВУЕТ КОЛВО 10 КГ БРЕНД ORIENT АРТ.ОТСУТСТВУЕТ МОДЕЛЬ FTP100 РАЗМЕР ОТСУТСТВУЕТ КОЛВО 10 КГ</t>
  </si>
  <si>
    <t>NINGXIA ORIENT TANTALUM INDUSTRY CO.,LTD</t>
  </si>
  <si>
    <t>10401030/280111/0000074</t>
  </si>
  <si>
    <t>110100 Г.АЛМАЛЫК ПР.АМИРА ТЕМУРА, 53</t>
  </si>
  <si>
    <t>ООО `БЕЛПРОМ`</t>
  </si>
  <si>
    <t>453500, РЕСПУБЛИКА БАШКОРТОСТАН, Г.БЕЛОРЕЦК, УЛ.ТЮЛЕНИНА,14</t>
  </si>
  <si>
    <t>1-ЦИНК НЕОБРАБОТАННЫЙ,НЕЛЕГИРОВАННЫЙ МЕТАЛЛИЧЕСКИЙ МАРКИ ЦОА ГОСТ 3640-94,СОДЕРЖАЩИЙ 99,9884, 99,9885 МАС% ЦИНКА</t>
  </si>
  <si>
    <t>: ЦИНК НЕОБРАБОТАННЫЙ</t>
  </si>
  <si>
    <t>`АЛМАЛЫКСКИЙ ГМК`</t>
  </si>
  <si>
    <t>10801020/250111/0000360</t>
  </si>
  <si>
    <t>ФИРМА `KEKSKIN KIMYA SANAYI VE TICARET A.S.`</t>
  </si>
  <si>
    <t xml:space="preserve"> ИСТАМБУЛ БУРУНСУЗ МЕВКИ КЕНДЕРИ ЮЛУ УЗЕРИ 38</t>
  </si>
  <si>
    <t>ООО `ЗВЕЗДА ВОСТОКА`</t>
  </si>
  <si>
    <t>367033, ДАГЕСТАН, Г.МАХАЧКАЛА, УЛ.НАГОРНАЯ,38</t>
  </si>
  <si>
    <t>СВИНЕЦ НЕОБРАБОТАННЫЙ, СОДЕРЖАЩИЙ СУРЬМУ В КАЧЕСТВЕ ЭЛЕМЕНТА, ПРЕОБЛАДАЮЩЕГО ПО МАССЕ СРЕДИ ПРОЧИХ ЭЛЕМЕНТОВ:АНТИМЮ-МЕЗОН ПОРОШКООБРАЗНЫЙ ИСПОЛЬЗУЕТСЯ ДЛЯ ПРИГОТОВЛЕНИЯ ЭМАЛИ, СОСТАВ SB2O3-98 MIN,PBO-0.04 MAX,FE2O3-0.02 MAX,CUO-0.01 MAX</t>
  </si>
  <si>
    <t>БРЕНД ОТСУТСТВУЕТ,</t>
  </si>
  <si>
    <t>10702030/250111/0003723</t>
  </si>
  <si>
    <t>IRON AGE LTD</t>
  </si>
  <si>
    <t xml:space="preserve"> TORTOLA ROAD TOWN, P.O. BOX 71</t>
  </si>
  <si>
    <t>МАРГАНЕЦ НЕОБРАБОТАННЫЙ ДЛЯ ИСПОЛЬЗОВАНИЯ В МЕТАЛЛУРГИЧЕСКОЙ ПРОМЫШЛЕННОСТИ В КУСКАХ, РАЗМЕР 10-50ММ, С СОДЕРЖАНИЕМ МАРГАНЦА 97,46-97,67%, ВСЕГО 108 МЕШКОВ ПО 1Т В КАЖДОМ</t>
  </si>
  <si>
    <t>10702030/250111/0003726</t>
  </si>
  <si>
    <t>МАРГАНЕЦ НЕОБРАБОТАННЫЙ ДЛЯ ИСПОЛЬЗОВАНИЯ В МЕТАЛЛУРГИЧЕСКОЙ ПРОМЫШЛЕННОСТИ, В КУСКАХ РАЗМЕРОМ 10-50ММ, В МЕШКАХ ПО 1 ТОННЕ В КАЖДОМ: С СОДЕРЖАНИЕМ МАРГАНЦА 95,64%- 50 МЕШКОВ, С СОДЕРЖАНИЕМ МАРГАНЦА 97,02% - 108 МЕШКОВ</t>
  </si>
  <si>
    <t>БРЕНД XIANGXI MINMETALS,CHENGDU GUIYA TRADE</t>
  </si>
  <si>
    <t>XIANGXI MINMETALS CO.,LTD,CHENGDU GUIYA TRADE CO.,LTD</t>
  </si>
  <si>
    <t>10226180/270111/0000470</t>
  </si>
  <si>
    <t>10606010/270111/0000100</t>
  </si>
  <si>
    <t>NOVOTECH INC</t>
  </si>
  <si>
    <t>01720 ACTON 916 MAIN STREET</t>
  </si>
  <si>
    <t>660027, КРАСНОЯРСКИЙ КРАЙ, Г. КРАСНОЯРСК, ТРАНСПОРТНЫЙ ПРОЕЗД 1</t>
  </si>
  <si>
    <t>ПОРОШОК ГЕРМАНИЯ- 248.300 КГ(СОДЕРЖАНИЕ ГЕРМАНИЯ 236.382 КГ)</t>
  </si>
  <si>
    <t>БРЕНД -ОТСУТСТВУЕТ, (ТЗ)-ОТСУТСТВУЕТ</t>
  </si>
  <si>
    <t>10702030/250111/0003560</t>
  </si>
  <si>
    <t>`UK HENGSON METAL TRADE LIMITED`</t>
  </si>
  <si>
    <t xml:space="preserve"> ВАНЧАЙ РУМ 1613,16/Ф.,ТАЙ ЯУ БИЛДИНГ</t>
  </si>
  <si>
    <t>МАРГАНЕЦ НЕОБРАБОТАННЫЙ ДЛЯ ИСПОЛЬЗОВАНИЯ В МЕТАЛЛУРГИЧЕСКОЙ ПРОМЫШЛЕННОСТИ- В КУСКАХ РАЗМЕРОМ 10ММ*-50ММ,С СОДЕРЖАНИЕМ МАРГАНЦА 95,83%-100 МЕШКОВ*1000КГ.</t>
  </si>
  <si>
    <t>`XIANGXI MINMETALS CO.,LTD`</t>
  </si>
  <si>
    <t>ОТХОДЫ ПРОВОЛОКИ, ПРУТКОВ, ПРОФИЛЕЙ ОЛОВЯННЫХ ДЛЯ ПАЙКИ - 19,304 КГ.</t>
  </si>
  <si>
    <t>660027, КРАСНОЯРСКИЙ КРАЙ, Г. КРАСНОЯРСК, ТРАНСПОРТНЫЙ ПРОЕЗД 1, СТР.107</t>
  </si>
  <si>
    <t>10702030/270111/0004172</t>
  </si>
  <si>
    <t>ЛЕЗЛИОН ИНТЕРНЕШИНАЛ КО. ЛИМИТИД.</t>
  </si>
  <si>
    <t xml:space="preserve"> ШИДЖИАЖУАНГ СИТИ НОЗ ЖОНГХУА СТРИТ, 3</t>
  </si>
  <si>
    <t>ООО `ИМПОРТ 40`</t>
  </si>
  <si>
    <t>690012, ПРИМОРСКИЙ КРАЙ, ВЛАДИВОСТОК, УЛ. БЕРЕЗОВАЯ, 25</t>
  </si>
  <si>
    <t>МАГНИЙ В СЛИТКАХ СОДЕРЖАНИЕ МАГНИЯ 99.9% (100ГР./СЛИТОК)</t>
  </si>
  <si>
    <t>БРЕНД НЕ ОБОЗНАЧЕНО</t>
  </si>
  <si>
    <t>`LESLION INTERNATIONAL CO., LTD `</t>
  </si>
  <si>
    <t>10226030/290111/0001506</t>
  </si>
  <si>
    <t>ROSLYN EQUITIES LIMITED</t>
  </si>
  <si>
    <t xml:space="preserve"> ROAD TOWN WICKHAMS CAY I,CASTRO ST.,24 (СО СКЛАДА В ГДЫНЕ)</t>
  </si>
  <si>
    <t>ООО `ТЕХНОЛОГИЯ-КД`</t>
  </si>
  <si>
    <t>236000, КАЛИНИНГРАДСКАЯ ОБЛ., Г.КАЛИНИНГРАД, СОВЕТСКИЙ ПРОСП., 192А, ОФИС 103</t>
  </si>
  <si>
    <t>ОЛОВО ЧЕРНОВОЕ (НЕОБРАБОТАННОЕ) НЕЛЕГИРОВАННОЕ В БЛОКАХ (СЛИТКАХ)- 20000КГ,ДЛЯ ПОЛУЧЕНИЯ ИЗДЕЛИЙ ИЗ ОЛОВА МЕТОДОМ ЛИТЬЯ</t>
  </si>
  <si>
    <t>БРЕНД BANKA</t>
  </si>
  <si>
    <t>TIMAH</t>
  </si>
  <si>
    <t>10130160/310111/0000227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</si>
  <si>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- 8990.00 КГ,РАСФАСОВАН В 42 СТАЛЬНЫХ БОЧКАХ ЕМКОСТЬЮ 200Л ЗАПОЛНЕННЫХ АРГОНОМ, С</t>
  </si>
  <si>
    <t>ЫМ ВКЛАДЫШЕМ МАРКА ТГ-120 (TG-120), С СОДЕРЖАНИЕМ ТИТАНА НЕ МЕНЕЕ 99.64МАС.%, В КУСКАХ РАССЕЯНЫХ НА ФРАКЦИИ, ФРАКЦИЯ -30 + 12ММ - 9120.00 КГ,РАСФАСОВАН В 46 СТАЛЬНЫХ БОЧКАХ ЕМКОСТЬЮ 200Л ЗАПОЛНЕННЫХ АРГОНОМ, С ПОЛИЭТИЛЕНОВЫМ ВКЛАДЫШЕМ. ВСЕГО 88 СТАЛБОЧЕК. БРЕНД `ЗТМК`</t>
  </si>
  <si>
    <t>10317090/250211/0001868</t>
  </si>
  <si>
    <t>ISTANBUL IKITELLI ORG.SAN.BOL.PIKDOKUMCULAR</t>
  </si>
  <si>
    <t>ЦИНКОВЫЙ СПЛАВ ZAMAK 3 В СЛИТКАХ, С СОДЕРЖАНИЕМ: 95,687 - 96,868 % ЦИНКА, 3,86-4,09 % АЛЮМИНИЯ, 0,001-0,008 % ЖЕЛЕЗА, 0,038 - 0,048 % МАГНИЯ, 0,001 % ОЛОВА, 0,002-0,003 % СВИНЦА, 0,001% НИКЕЛЯ, 0,0001-0,0002% КАДМИЯ. БЕЗ УПАКОВКИ. ВСЕГО 21 МЕСТО.</t>
  </si>
  <si>
    <t>БPEHД OTCУTCTBУET MOДEЛЬ ZAMAK 3</t>
  </si>
  <si>
    <t>`AKSARAY METAL VE DOKUM SAN.VE TIC.LTD.STI.`, TURKEY, ОТСУТСТВУЕТ</t>
  </si>
  <si>
    <t>10207110/010211/0000189</t>
  </si>
  <si>
    <t>98432 PAJALA TEKNIKVAGEN, 2</t>
  </si>
  <si>
    <t>ПРИПОЙ SN100CE - 153 БРУСКА, ДЛЯ ПАЙКИ, СОДЕРЖАНИЕ ОЛОВА БОЛЕЕ 98%, НИКЕЛЬ НЕ БОЛЕЕ 0,1%, МЕДЬ НЕ БОЛЕЕ 1%.</t>
  </si>
  <si>
    <t>10226180/280211/0001143</t>
  </si>
  <si>
    <t>НЕИЗВЕСТЕН, KETAPANG</t>
  </si>
  <si>
    <t>10411090/240211/0000556</t>
  </si>
  <si>
    <t>`YUNNAN TIN CO.,LTD`</t>
  </si>
  <si>
    <t>7/Ф ЮНКСИ ОТЕЛЬ Г.КУНЬМИН №36 ГУАН ШАНГ НОРД РОУД</t>
  </si>
  <si>
    <t>ЗАКРЫТОЕ АКЦИОНЕРНОЕ ОБЩЕСТВО `ЧИСТЫЕ ТЕХНОЛОГИИ`</t>
  </si>
  <si>
    <t>426033, УДМУРТСКАЯ РЕСПУБЛИКА, Г. ИЖЕВСК, УЛ. 50 ЛЕТ ПИОНЕРИИ, 41</t>
  </si>
  <si>
    <t>OЛOВO НEOБPAБOТAННOE НEЛEГИPOВAННOE В CЛИТКAХ SN-99 999% ПAPТИЯ № 2010-04 - 432 220 КГ</t>
  </si>
  <si>
    <t>БРЕНД ГРАФИЧЕСКОЕ ИЗОБРАЖЕНИЕ ДВУХ НАЧАЛЬНЫХ БУКВ НАИМЕНОВАНИЯ ПРЕДПРИЯТИЯ-ИЗГОТОВИТЕЛЯ `Y` И `T`,ВПИСАННОЕ ГОРИЗОНТАЛЬНО В ОКРУЖНОСТЬ</t>
  </si>
  <si>
    <t>`YUNNAN TIN CO.,LTD`, ГРАФИЧЕСКОЕ ИЗОБРАЖЕНИЕ ДВУХ НАЧАЛЬНЫХ БУКВ НАИМЕНОВАНИЯ ПРЕДПРИЯТИЯ-ИЗГОТОВИТЕЛЯ `Y` И `T`,ВПИСАННОЕ ГОРИЗОНТАЛЬНО В ОКРУЖНОСТЬ</t>
  </si>
  <si>
    <t>10226180/160211/0000888</t>
  </si>
  <si>
    <t>ОЛОВО НЕОБРАБОТАННОЕ НЕЛЕГИРОВАННОЕ В ВИДЕ ЧУШЕК, (СОДЕРЖАНИЕ ОЛОВА 99.952%), ДЛЯ ПРОМЫШЛЕННОЙ ПЕРЕРАБОТКИ-15 СВЯЗОК</t>
  </si>
  <si>
    <t>10226180/070211/0000669</t>
  </si>
  <si>
    <t>ОЛОВО НЕОБРАБОТАННОЕ НЕЛЕГИРОВАННОЕ В ВИДЕ ЧУШЕК, (СОДЕРЖАНИЕ ОЛОВА 99.98%), ДЛЯ ПРОМЫШЛЕННОЙ ПЕРЕРАБОТКИ</t>
  </si>
  <si>
    <t>БРЕНД YT</t>
  </si>
  <si>
    <t>YUNNAN TIN COMPANY LIMITED, YT</t>
  </si>
  <si>
    <t>10207110/210211/0000345</t>
  </si>
  <si>
    <t>BAREL AS</t>
  </si>
  <si>
    <t>9917 KIRKENES KAIVEIEN, 2</t>
  </si>
  <si>
    <t>СПЛАВЫ ОЛОВА,ПРИПОЙ БЕЗ СВИНЦА, СОДЕРЖАНИЕ ОЛОВА БОЛЕЕ 98%,МЕДЬ МЕНЕЕ 1%,НИКЕЛЬ МЕНЕЕ 0,1% ,В БРУСКАХ, SN100C-153,92 КГ.(АРТ №370017)</t>
  </si>
  <si>
    <t>10207110/170211/0000324</t>
  </si>
  <si>
    <t>АРТ№370007ПАЯЛЬНЫЙ ПРИПОЙ SACX 0307 БЕЗ СВИНЦОВЫЙ , (СПЛАВЫ ОЛОВА),СОДЕРЖАНИЕ ОЛОВА 99%, СЕРЕБРО 0.3%, МЕДЬ 0.7%, В ВИДЕ ПРОВОЛОКИ, FLUITIN 1532- 0.25 КГ КОД ОКП 172332</t>
  </si>
  <si>
    <t>10106010/240211/0001762</t>
  </si>
  <si>
    <t>`BUFFALO TUNGSTEN INC`</t>
  </si>
  <si>
    <t>14043 DEPEW 2 MAIN STREET</t>
  </si>
  <si>
    <t>ООО `АЙ ВИ ТЕК`</t>
  </si>
  <si>
    <t>248000, КАЛУЖСКАЯ ОБЛАСТЬ, Г. КАЛУГА, ПЕР. СМОЛЕНСКИЙ, Д.4, КВ.5</t>
  </si>
  <si>
    <t>ВОЛЬФРАМОВЫЙ ПОРОШОК (СОДЕРЖ. ВОЛЬФРАМА 99.9%) В ПЛАСТИКОВОЙ БОЧКЕ, ВЕС НЕТТО 11 КГ '</t>
  </si>
  <si>
    <t>`BUFFALO TUNGSTEN INC` USA, НЕ МАРКИРОВАН</t>
  </si>
  <si>
    <t>10802050/140211/0000653</t>
  </si>
  <si>
    <t xml:space="preserve">АТ </t>
  </si>
  <si>
    <t>ВОЛЬФРАМОВЫЕ ПРУТКИ ИЗГОТОВЛЕННЫЕ ПРОСТЫМ СПЕКАНИЕМ ДИАМЕТР: 4Х1500ММ-3КГ, 5Х1500-2КГ, 6Х1600-18КГ, 7Х1900-35КГ С СОДЕРЖАНИЕМ ВОЛЬФРАМА 99.95%. ИЗДЕЛИЯ ПРИМЕНЯЮТСЯ В УСТАНОВКАХ ПО ВЫРАЩИВАНИЮ СИНТЕТИЧЕСКОГО КОРУНДА.</t>
  </si>
  <si>
    <t>10414060/090211/0000288</t>
  </si>
  <si>
    <t>XIAMEN HUIHANG INTERNATIONAL TRANSPORT SERVICE LTD.</t>
  </si>
  <si>
    <t>361006 3/F.№.93 IST XIANGYUN ROAD XIAMEN CAOQI INTERNATIONAL AIRPORT</t>
  </si>
  <si>
    <t>НЕОБРАБОТАННЫЕ ВОЛЬФРАМОВЫЕ ПРУТКИ БРЕНД HL МОДЕЛЬ 1.8ММ*1000ММ КОЛВО 40.105 КГ</t>
  </si>
  <si>
    <t>XIAMEN HONGLU TUNGSTEN-MOLYBDENUM INDUSTRY CO., LTD, HL</t>
  </si>
  <si>
    <t>10005022/060211/0004967</t>
  </si>
  <si>
    <t xml:space="preserve">NINGXIA NON-FERROUS METALS IMPORT </t>
  </si>
  <si>
    <t>753000 NINGXIA SHIZUISHAN CITY P.O. BOX 105</t>
  </si>
  <si>
    <t>ТАНТАЛ НЕОБРАБОТАННЫЙ: ПОРОШОК, ПРЕДНАЗНАЧЕН ДЛЯ ИЗГОТОВЛЕНИЯ КОНДЕНСАТОРОВ, ТОВАР В ИНДИВИДУАЛЬНОЙ ТЕРМОИЗОЛИРУЮЩЕЙ УПАКОВКЕ (ВАКУУМНАЯ УПАКОВКА), МАССА НЕТТО 0,5 КГ/УПАКОВКА ФИРМА ИЗГОТОВИТЕЛЬ-NINGXIA ORIENT TANTALUM INDUSTRY CO.,LTD, СТРАНА КИТАЙ</t>
  </si>
  <si>
    <t>ПОРОШОК ТАНТАЛОВЫЙ, КОНДЕНСАТОРНЫЙ, РАСФАСОВАН ПО 0.50 КГ В 1 УПАКОВКЕ, ВСЕГО 20 УПАКОВОК БРЕНД ORIENT АРТ.ОТСУТСТВУЕТ МОДЕЛЬ FTD35 РАЗМЕР ОТСУТСТВУЕТ КОЛВО 10 КГ ПОРОШОК ТАНТАЛОВЫЙ, КОНДЕНСАТОРНЫЙ, РАСФАСОВАН ПО 0.50 КГ В 1 УПАКОВКЕ, ВСЕГО 40 УПАКОВОК БРЕНД ORIENT АРТ.ОТСУТСТВУЕТ МОДЕЛЬ FTP80 РАЗМЕР ОТСУТСТВУЕТ КОЛВО 20 КГ</t>
  </si>
  <si>
    <t>NINGXIA ORIENT TANTALUM INDUSTRY CO.,LTD, ORIENT</t>
  </si>
  <si>
    <t>10716050/120211/0001718</t>
  </si>
  <si>
    <t>ТОРГОВО-ЭКОНОМИЧЕСКАЯ КОМПАНИЯ `СУЙФЭНЬХЭ ЛИНГУАН ЭКОНОМИК ЭНД ТРЕЙД КО., ЛТД.`</t>
  </si>
  <si>
    <t>Г. СУЙФЭНЬХЭ УЛ. ДИСТРИКТ БИЛДИНГ 9</t>
  </si>
  <si>
    <t>ООО `ВЭД СЕРВИС-ДВ`</t>
  </si>
  <si>
    <t>692519, ПРИМОРСКИЙ КРАЙ, Г.УССУРИЙСК, УЛ.ТИМИРЯЗЕВА 27А</t>
  </si>
  <si>
    <t>ВИСМУТ МЕТАЛЛИЧЕСКИЙ НЕОБРАБОТАННЫЙ В СЛИТКАХ</t>
  </si>
  <si>
    <t>БРЕНД HUACNANG</t>
  </si>
  <si>
    <t>`ШЕНУАНГ ХУАЧЭНГ АНТИМОНИ ЧЕМИСАЛ КО., ЛТД`, HUACNANG</t>
  </si>
  <si>
    <t>10130160/280211/0001494</t>
  </si>
  <si>
    <t>ГОСУДАРСТВЕННОЕ ПРЕДПРИЯТИЕ `ЗАПОРОЖСКИЙ ТИТАНО-МАГНИЕВЫЙ КОМБИНАТ`</t>
  </si>
  <si>
    <t>ООО `СТК`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</si>
  <si>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- 9280.00 КГ,РАСФАСОВАН В 47 СТАЛЬНЫХ БОЧКАХ ЕМКОСТЬЮ 200Л ЗАПОЛНЕННЫХ АРГОНОМ, С ПОЛИЭТИ</t>
  </si>
  <si>
    <t>ЫМ ВКЛАДЫШЕМ МАРКА ТГ-120 (TG-120), С СОДЕРЖАНИЕМ ТИТАНА НЕ МЕНЕЕ 99.64МАС.%, В КУСКАХ РАССЕЯНЫХ НА ФРАКЦИИ, ФРАКЦИЯ -30 + 12ММ - 8890.00 КГ,РАСФАСОВАН В 45 СТАЛЬНЫХ БОЧКАХ ЕМКОСТЬЮ 200Л ЗАПОЛНЕННЫХ АРГОНОМ, С ПОЛИЭТИЛЕНОВЫМ ВКЛАДЫШЕМ. ВСЕГО 92 СТАЛЬНЫЕБОЧКИ. БРЕНД `ЗТМК`</t>
  </si>
  <si>
    <t>ГП `ЗАПОРОЖСКИЙ ТИТАНО-МАГНИЕВЫЙ КОМБИНАТ` (ГП `ЗТМК`), `ЗТМК`</t>
  </si>
  <si>
    <t>10130160/210211/0001205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</si>
  <si>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- 18380.00 КГ,РАСФАСОВАН В 79 СТАЛЬНЫХ БОЧКАХ ЕМКОСТЬЮ 200Л ЗАПОЛНЕННЫХ АРГОНОМ, С ПОЛИЭТ</t>
  </si>
  <si>
    <t>ВЫМ ВКЛАДЫШЕМ. БРЕНД `ЗТМК`</t>
  </si>
  <si>
    <t>10130160/140211/0000819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</si>
  <si>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- 8780.00 КГ,РАСФАСОВАН В 41 СТАЛЬНУЮ БОЧКУ ЕМКОСТЬЮ 200Л ЗАПОЛНЕННЫХ АРГОНОМ, С ПОЛИЭТИЛ</t>
  </si>
  <si>
    <t>М ВКЛАДЫШЕМ МАРКА ТГ-120 (TG-120), С СОДЕРЖАНИЕМ ТИТАНА НЕ МЕНЕЕ 99.64МАС.%, В КУСКАХ РАССЕЯНЫХ НА ФРАКЦИИ, ФРАКЦИЯ -30 + 12ММ - 9300.00 КГ,РАСФАСОВАН В 45 СТАЛЬНЫХ БОЧКАХ ЕМКОСТЬЮ 200Л ЗАПОЛНЕННЫХ АРГОНОМ, С ПОЛИЭТИЛЕНОВЫМ ВКЛАДЫШЕМ. ВСЕГО 86 СТАЛЬНЫХ БОЧЕК. БРЕНД `ЗТМК`</t>
  </si>
  <si>
    <t>КП `ЗАПОРОЖСКИЙ ТИТАНО-МАГНИЕВЫЙ КОМБИНАТ` (КП `ЗТМК`), `ЗТМК`</t>
  </si>
  <si>
    <t>10309090/080211/0000157</t>
  </si>
  <si>
    <t>`ДЕРЖАВНИЙ НАУКОВО-ДОСЛIДНИЙ ТА ПРОЕКТНИЙ IНСТИТУ ТИТАНУ`</t>
  </si>
  <si>
    <t>69035 М.ЗАПОРIЖЖЯ ПР.ЛЕНIНА,180</t>
  </si>
  <si>
    <t>ООО `НПФ КУБАНЬНЕФТЕМАШ`</t>
  </si>
  <si>
    <t>353320, КРАСНОДАРСКИЙ КРАЙ, Г.АБИНСК, УЛ.КАРЛА МАРКСА, Д.29</t>
  </si>
  <si>
    <t>ПOPШOК ТИТAНOВЫИ ТAБЛEТИPOВAННЫИ ТУ У 14-10-026-98 COCТAВ ТИТAН(TI) -99 563% ПPИМECИ : ЖEЛEЗO И НИКEЛЬ (FE+NI)-0 35% ХЛOP (CL)-0 064% AЗOТ (N)-0 023%ИЗГ :`ГOCУДAPCТВEННЫИ НAУЧНO-ИCCЛEДOВAТEЛЬCКИИ И ПPOEКТНЫИ ИНCТИТУТ ТИТAНA` УКPAИНA ГAБAPИТНЫE P</t>
  </si>
  <si>
    <t>Ы ТАБЛЕТКИ:ДИАМЕТР-13+/2 ММ, ТОЛЩИНА 3+1/-0.5 ММ, 144 КГ, ПРЕДНАЗНАЧЕН ДЛЯ ГАЗОПОГЛОЩЕНИЯ В ТЕПЛОИЗОЛИРОВАННЫХ ТРУБАХ НЕФТЕДОБЫВАЮЩЕЙ ПРОМЫШЛЕННОСТИ, ВСЕГО 144 КГ БРЕНД ОТСУТСТВУЕТ</t>
  </si>
  <si>
    <t>`ГОСУДАРСТВЕННЫЙ НАУЧНО-ИССЛЕДОВАТЕЛЬСКИЙ И ПРОЕКТНЫЙ ИНСТИТУТ ТИТАНА`, УКРАИНА, ОТСУТСТВУЕТ</t>
  </si>
  <si>
    <t>10702030/170211/0008508</t>
  </si>
  <si>
    <t>VIRGIN ISLANDS TORTOLA, CRAIGMUIR CHAMBERS, ROAD TOWN,, P.</t>
  </si>
  <si>
    <t>МАРГАНЕЦ НЕОБРАБОТАННЫЙ ДЛЯ ИСПОЛЬЗОВАНИЯ В МЕТАЛЛУРГИЧЕСКОЙ ПРОМЫШЛЕННОСТИ, В КУСКАХ РАЗМЕРОМ 10-50ММ, В МЕШКАХ, С СОДЕРЖАНИЕМ МАРГАНЦА 97,53% - 100 МЕШКОВ,99700 КГ' 97,36-97,56%-216 МЕШКОВ,216000 КГ, ВСЕГО 316 МЕШКОВ.</t>
  </si>
  <si>
    <t>БРЕНД EASTOP HOLDINGS,XIANGXI MINMETALS</t>
  </si>
  <si>
    <t>XIANGXI MINMETALS CO.,LTD, EASTOP HOLDINGS LIMITED, EASTOP HOLDINGS,XIANGXI MINMETALS</t>
  </si>
  <si>
    <t>10702030/170211/0008550</t>
  </si>
  <si>
    <t>VIETNAM - -, -</t>
  </si>
  <si>
    <t>МАРГАНЕЦ НЕОБРАБОТАННЫЙ ДЛЯ ИСПОЛЬЗОВАНИЯ В МЕТАЛЛУРГИЧЕСКОЙ ПРОМЫШЛЕННОСТИ В КРОШКЕ, С СОДЕРЖАНИЕМ МАРГАНЦА 99,89%, ВСЕГО 50 МЕШКОВ ПО 1Т В КАЖДОМ</t>
  </si>
  <si>
    <t>БРЕНД DAXIN JINGE MANGANESE</t>
  </si>
  <si>
    <t>DAXIN JINGE MANGANESE CO.,LTD, DAXIN JINGE MANGANESE</t>
  </si>
  <si>
    <t>ОАО `НОВОЛИПЕЦКИЙ МЕТАЛЛУРГИЧЕСКИЙ КОМБИНАТ`</t>
  </si>
  <si>
    <t>398040, ЛИПЕЦКАЯ, Г.ЛИПЕЦК, ПЛ.МЕТАЛЛУРГОВ, 2</t>
  </si>
  <si>
    <t>10411093/150211/0000033</t>
  </si>
  <si>
    <t>WAH CHANG</t>
  </si>
  <si>
    <t>97321 OREGON ALBANY 1600 N.E. OLD SALEM RD</t>
  </si>
  <si>
    <t xml:space="preserve">ОАО ЧЕПЕЦКИЙ МЕХАНИЧЕСКИЙ ЗАВОД </t>
  </si>
  <si>
    <t>427620, УДМУРТСКАЯ РЕСПУБЛИКА, Г.ГЛАЗОВ, УЛ.БЕЛОВА, 7</t>
  </si>
  <si>
    <t>ЦИРКОНИЕВАЯ ГУБКА, РЕАКТОРНЫЙ СОРТ, СОДЕРЖАНИЕ ЦИРКОНИЯ - 99,6% MIN. СТАНДАРТ ASTM B349-09. В ВИДЕ ПЕРВИЧНОЙ ФОРМЫ МЕТАЛЛИЧЕСКОГО НЕОБРАБОТАННОГО ЦИРКОНИЯ В ФОРМЕ ПОРИСТЫХ КУСКОВ СЕРОВАТО-СЕРЕБРИСТОГО ЦВЕТА С РАЗМЕРАМИ СТОРОН ОТ 2 ДО 25,4 ММ.ИЗГ.: AT</t>
  </si>
  <si>
    <t>БPEHД B BИДE BOCЬMИKOHEЧHOИ ЗBEЗДЫ COCTOЯЩEИ ИЗ BOCЬMИ POMБOB И TEKCTA CПPABA `ATI WAH CHANG` ПOД HИM `ALLEGHENY TECHNOLOGIES`</t>
  </si>
  <si>
    <t>ATI WAH CHANG, В ВИДЕ ВОСЬМИКОНЕЧНОЙ ЗВЕЗДЫ, СОСТОЯЩЕЙ ИЗ ВОСЬМИ РОМБОВ И ТЕКСТА СПРАВА `ATI WAH CHANG` ПОД НИМ `ALLEGHENY TECHNOLOGIES`.</t>
  </si>
  <si>
    <t>СУРЬМА НЕОБРАБОТАННАЯ</t>
  </si>
  <si>
    <t>БPEHД HUACNANG</t>
  </si>
  <si>
    <t>10702030/170211/0008365</t>
  </si>
  <si>
    <t>181 JOHNSTON ROAD WANCHAI ROOM 1613 16/F TAI YAU BUILDING</t>
  </si>
  <si>
    <t>МАРГАНЕЦ НЕОБРАБОТАННЫЙ ДЛЯ ИСПОЛЬЗОВАНИЯ В МЕТАЛЛУРГИЧЕСКОЙ ПРОМЫШЛЕННОСТИ, В БРИКЕТАХ РАЗМЕРОМ 10-60 ММ, С СОДЕРЖАНИЕМ МАРГАНЦА 96,92%, УПАКОВАН В ПОЛИПРОПИЛЕНОВЫЕ МЕШКИ ПО 1000КГ, ВСЕГО 216 МЕШКОВ</t>
  </si>
  <si>
    <t>XIANGXI MINMETALS CO., LTD, НЕОБОЗНАЧЕН</t>
  </si>
  <si>
    <t>10204040/100211/0001807</t>
  </si>
  <si>
    <t>`JAYESH INDUSTRIES LTD`</t>
  </si>
  <si>
    <t>400089 G.M.ROAD, AMAR MAHAL, CHEMBUR (W) MUMBAI 605-9 KRUSHAL COMMERCIAL COMPLEX</t>
  </si>
  <si>
    <t>ООО `АСМ СПЕЦИАЛЬНЫЕ НАПЛАВОЧНЫЕ МАТЕРИАЛЫ`</t>
  </si>
  <si>
    <t>162604, ВОЛОГОДСКАЯ ОБЛ., ЧЕРЕПОВЕЦКИЙ Р-Н, , КИРИЛЛОВСКОЕ ШОССЕ 86-Е</t>
  </si>
  <si>
    <t>МAPГAНEЦ (НECТAБИЛИЗИPOВAННЫИ) ПOPOШКOOБPAЗНOE ВEЩECТВO ПPEДНAЗНAЧEН ДЛЯ ИЗГOТOВЛEНИЯ CEPДEЧНИКA НAПЛAВOЧНOИ ПPOВOЛOКИ - 2 МEТAЛЛИЧECКИE БOЧКИ ПO 500 КГ : В 1 БOЧКE 10 МEШКOВ ИЗ ПOЛИМEPНOИ ТКAНИ ПO 50 КГ ЕМКOCТЬ БOЧКИ 200 Л ХИМ COCТAВ: MN-99 72</t>
  </si>
  <si>
    <t>0.022%' S-0.029%' P-0.0078%'SI-0.075%. КОД ПРОДУКТА: МР001. ' БРЕНД ТОВАРНЫЙ ЗНАК ОТСУТСТВУЕТ.</t>
  </si>
  <si>
    <t>10702020/100211/0002542</t>
  </si>
  <si>
    <t>GUANGZHOU YONLEE TRADING CO.,LTD</t>
  </si>
  <si>
    <t>519000 GUANDONG GUANGZHOU ZHONGSHAN ROAD, 286</t>
  </si>
  <si>
    <t>ООО `АНЛЕК`</t>
  </si>
  <si>
    <t>690012, ПРИМОРСКИЙ КРАЙ, Г.ВЛАДИВОСТОК, УЛ.КАЛИНИНА Д.84,А,КАБ.1</t>
  </si>
  <si>
    <t>МАРГАНЕЦ МЕТАЛЛИЧЕСКИЙ, НЕОБРАБОТАННЫЙ В КУСКАХ РАЗМЕРОМ 10-50 ММ. С СОДЕРЖАНИЕМ МАРГАНЦА 97%МИН., ИСПОЛЬЗУЕТСЯ ДЛЯ МЕТАЛЛУРГИЧЕСКОЙ ПРОМЫШЛЕННОСТИ, УПАКОВАН В ПОЛИПРОПИЛЕНОВЫЕ МЕШКИ ПО 1000 КГ., ВСЕГО 125 МЕШКОВ</t>
  </si>
  <si>
    <t>БРЕНД `ТОВАРНЫМ ЗНАКОМ НЕ ОБОЗНАЧЕН`</t>
  </si>
  <si>
    <t>SOARICH INDUSTRIES CO.,LTD, `ТОВАРНЫМ ЗНАКОМ НЕ ОБОЗНАЧЕН`</t>
  </si>
  <si>
    <t>10702030/070211/0006092</t>
  </si>
  <si>
    <t>МАРГАНЕЦ НЕОБРАБОТАННЫЙ ДЛЯ ИСПОЛЬЗОВАНИЯ В МЕТАЛЛУРГИЧЕСКОЙ ПРОМЫШЛЕННОСТИ, В КУСКАХ РАЗМЕРОМ 10-50ММ, В МЕШКАХ ПО 1 ТОННЕ В КАЖДОМ, С СОДЕРЖАНИЕМ МАРГАНЦА 97,37-97,76% - 216 МЕШКОВ, 97,20-97,60%-216 МЕШКОВ,ВСЕГО 432 МЕШКА.</t>
  </si>
  <si>
    <t>XIANGXI MINMETALS CO.,LTD, XIANGXI MINMETALS</t>
  </si>
  <si>
    <t>10702030/070211/0006099</t>
  </si>
  <si>
    <t>BRITISH VIRGIN ISLANDS TORTOLA ROAD TOWN, P.O. BOX 71</t>
  </si>
  <si>
    <t>МАРГАНЕЦ НЕОБРАБОТАННЫЙ ДЛЯ ИСПОЛЬЗОВАНИЯ В МЕТАЛЛУРГИЧЕСКОЙ ПРОМЫШЛЕННОСТИ В БРИКЕТАХ, РАЗМЕР 10-60ММ, С СОДЕРЖАНИЕМ МАРГАНЦА 96,73%, ВСЕГО 216 МЕШКОВ ПО 1Т В КАЖДОМ</t>
  </si>
  <si>
    <t>10702030/070211/0006009</t>
  </si>
  <si>
    <t>ВАНЧАЙ РУМ А,21/Ф.,ГАЙЛОРД КОММЕРЦИАЛ БЛДГ</t>
  </si>
  <si>
    <t>МАРГАНЕЦ НЕОБРАБОТАННЫЙ,ДЛЯ ИСПОЛЬЗОВАНИЯ В МЕТАЛЛУРГИЧЕСКОЙ ПРОМЫШЛЕННОСТИ:В КУСКАХ РАЗМЕРОМ 10-50ММ С СОДЕРЖАНИЕМ МАРГАНЦА 95.61%-75 МЕШКОВ*1000КГ., В ВИДЕ ХЛОПЬЕВ,С СОДЕРЖАНИЕМ МАРГАНЦА 99,88%- 25 МЕШКОВ*1000КГ.</t>
  </si>
  <si>
    <t>`XIANGXI MINMETALS CO.,LTD`, НЕ ОБОЗНАЧЕН</t>
  </si>
  <si>
    <t>10101100/280211/0000189</t>
  </si>
  <si>
    <t>МAPГAНEЦ МEТAЛЛИЧECКИИ МAPКИ МН95 ФPAКЦИOННЫИ COCТAВ 0-300ММ ГOCТ 6008-90 C ХИМИЧECКИМ COCТAВOМ МAPГAНЦA:95 36-95 41%'КPEМНИЯ:1 1%'УГЛEPOДA:0 11%'ФOCФOPA:0 06% ПO МACCE ПPИМEНЯEТCЯ В МEТAЛЛУPГИЧECКOИ ПPOМЫШЛEННOCТИ В КAЧECТВE ДOБAВOК ПPИ ВЫПЛAВКE CТA</t>
  </si>
  <si>
    <t>БАЗОВЫЙ ВЕС-136930,00 КГ'ФИЗИЧЕСКИЙ ВЕС-129200.00 КГ. БРЕНД ОТСУТСТВУЕТ</t>
  </si>
  <si>
    <t>ОАО`ЗАПОРОЖСКИЙ ЗАВОД ФЕРРОСПЛАВОВ`, ОТСУТСТВУЕТ</t>
  </si>
  <si>
    <t>10101100/140211/0000114</t>
  </si>
  <si>
    <t>МАРГАНЕЦ МЕТАЛЛИЧЕСКИЙ МАРКИ МН95 ФРАКЦИОННЫЙ СОСТАВ 0-300ММ,ГОСТ 6008-90 С ХИМИЧЕСКИМ СОСТАВОМ МАРГАНЦА:95.43-95.52%'КРЕМНИЯ:1.0%'УГЛЕРОДА:0.1'ФОСФОРА:0.05-0.06% ПО МАССЕ.ПРИМЕНЯЕТСЯ В МЕТАЛЛУРГИЧЕСКОЙ ПРОМЫШЛЕННОСТИ В КАЧЕСТВЕ ДОБАВОК ПРИ ВЫПЛАВКЕ</t>
  </si>
  <si>
    <t>Й. БАЗОВЫЙ ВЕС-138690,00 КГ'ФИЗИЧЕСКИЙ ВЕС-130740.00 КГ. БРЕНД ОТСУТСТВУЕТ</t>
  </si>
  <si>
    <t>10101100/070211/0000080</t>
  </si>
  <si>
    <t>МАРГАНЕЦ МЕТАЛЛИЧЕСКИЙ МАРКИ МН95 ФРАКЦИОННЫЙ СОСТАВ 0-300ММ,ГОСТ 6008-90 С ХИМИЧЕСКИМ СОСТАВОМ МАРГАНЦА:95.30%'КРЕМНИЯ:1.1%'УГЛЕРОДА:0.1'ФОСФОРА:0.05% ПО МАССЕ.ПРИМЕНЯЕТСЯ В МЕТАЛЛУРГИЧЕСКОЙ ПРОМЫШЛЕННОСТИ В КАЧЕСТВЕ ДОБАВОК ПРИ ВЫПЛАВКЕ СТАЛЕЙ. БАЗ</t>
  </si>
  <si>
    <t>ВЕС-69930,00 КГ'ФИЗИЧЕСКИЙ ВЕС-66040.00 КГ. БРЕНД ОТСУТСТВУЕТ</t>
  </si>
  <si>
    <t>10606010/250211/0000257</t>
  </si>
  <si>
    <t>PHOTONIC SENSE GMBH</t>
  </si>
  <si>
    <t>99817 EISENACH AM GOLDBERG 3</t>
  </si>
  <si>
    <t>660027, КРАСНОЯРСКИЙ КРАЙ, Г. КРАСНОЯРСК, ТРАНСПОРТНЫЙ ПРОЕЗД, ДОМ 1, СТР.107</t>
  </si>
  <si>
    <t>ПОРОШОК ГЕРМАНИЯ(СОДЕРЖАНИЕ ГЕРМАНИЯ БОЛЕЕ 95%)- 624 КГ</t>
  </si>
  <si>
    <t>АРТ.ОТСУТСТВУЕТ МОДЕЛЬ ОТСУТСТВУЕТ КОЛВО 694 КГ</t>
  </si>
  <si>
    <t>10606010/250211/0000254</t>
  </si>
  <si>
    <t>ПОРОШОК ГЕРМАНИЯ(СОДЕРЖАНИЕ ГЕРМАНИЯ 104.10 КГ)- 694 КГ</t>
  </si>
  <si>
    <t>10606010/180211/0000223</t>
  </si>
  <si>
    <t>CHINA GERMANIUM CO.,LTD</t>
  </si>
  <si>
    <t>NANJING №718, JIANGJUN ROAD</t>
  </si>
  <si>
    <t xml:space="preserve">ОАО ГЕРМАНИЙ </t>
  </si>
  <si>
    <t>ГЕРМАНИЙ ПОЛИКРИСТАЛЛИЧЕСКИЙ ЗОННООЧИЩЕННЫЙ-300.2052 КГ(СОДЕРЖАНИЕ ГЕРМАНИЯ 99.999%)</t>
  </si>
  <si>
    <t>APT OTCУTCTBУET MOДEЛЬ OTCУTCTBУET KOЛBO 300 2052 KГ</t>
  </si>
  <si>
    <t>10606010/140211/0000195</t>
  </si>
  <si>
    <t>01720 MA ACTON 916 MAIN STREET</t>
  </si>
  <si>
    <t>ПОРОШОК ГЕРМАНИЯ- 249.800 КГ(СОДЕРЖАНИЕ ГЕРМАНИЯ 99.00%,СОДЕРЖАНИЕ ГЕРМАНИЯ-247.302 КГ)</t>
  </si>
  <si>
    <t>БРЕНД -ОТСУТСТВУЕТ АРТ.ОТСУТСТВУЕТ МОДЕЛЬ ОТСУТСТВУЕТ КОЛВО 249.8 КГ</t>
  </si>
  <si>
    <t>10606010/030211/0000140</t>
  </si>
  <si>
    <t>ELBIT SYSTEMS ELECTRO-OPTICS-ELOP INDUSTRIAL SCIENCE PARK</t>
  </si>
  <si>
    <t>76111 76111 REHOVOT ,</t>
  </si>
  <si>
    <t>ГЕРМАНИЙ МЕТАЛЛИЧЕСКИЙ КУСКОВОЙ, НЕОБРАБОТАННЫЙ(СОДЕРЖАНИЕ ГЕРМАНИЯ 100%)-138.000 КГ (ТЗ):ОТСУТСТВУЕТ,</t>
  </si>
  <si>
    <t>БРЕНД ОТСУТСТВУЕТ МОДЕЛЬ ОТСУТСТВУЕТ КОЛВО 138 КГ</t>
  </si>
  <si>
    <t>:ОТСУТСТВУЕТ</t>
  </si>
  <si>
    <t>.</t>
  </si>
  <si>
    <t>`ФОТОНИК СЕНС ГМБХ`</t>
  </si>
  <si>
    <t>10411090/010311/0000628</t>
  </si>
  <si>
    <t>ОЛОВО НЕОБРАБОТАННОЕ НЕЛЕГИРОВАННОЕ В СЛИТКАХ, SN-99,999%, ПАРТИЯ № 2010-04 - 432,220 КГ</t>
  </si>
  <si>
    <t>10226030/140311/0005823</t>
  </si>
  <si>
    <t>ROSLYN EQUITIES LIMITED (СО СКЛАДА В РОТТЕРДАМЕ)</t>
  </si>
  <si>
    <t>TORTOLA ROAD TOWN WICKHAMS CAY I,CASTRO ST.,AKARA BLDG 24</t>
  </si>
  <si>
    <t>ОЛОВО ЧЕРНОВОЕ (НЕОБРАБОТАННОЕ) НЕЛЕГИРОВАННОЕ В БЛОКАХ (СЛИТКАХ)- 19682КГ,ДЛЯ ПОЛУЧЕНИЯ ИЗДЕЛИЙ ИЗ ОЛОВА МЕТОДОМ ЛИТЬЯ</t>
  </si>
  <si>
    <t>GEJIU ZILI MINING AND SMELTING CO.,LTD</t>
  </si>
  <si>
    <t>10226180/110311/0001390</t>
  </si>
  <si>
    <t>ОЛОВО НЕОБРАБОТАННОЕ НЕЛЕГИРОВАННОЕ В ВИДЕ ЧУШЕК, (СОДЕРЖАНИЕ ОЛОВА 99.94%), ДЛЯ ПРОМЫШЛЕННОЙ ПЕРЕРАБОТКИ</t>
  </si>
  <si>
    <t>10226180/100311/0001369</t>
  </si>
  <si>
    <t>THAISARCO</t>
  </si>
  <si>
    <t>10411090/040311/0000690</t>
  </si>
  <si>
    <t>10226060/150311/0003631</t>
  </si>
  <si>
    <t>ORBIT ONE AB</t>
  </si>
  <si>
    <t>372 21 RONNEBY BOX 73</t>
  </si>
  <si>
    <t xml:space="preserve">ООО ОРБИТА- I </t>
  </si>
  <si>
    <t>238600, КАЛИНИНГРАДСКАЯ ОБЛ., Г.СЛАВСК, УЛ.СОВЕТСКАЯ, 22А</t>
  </si>
  <si>
    <t>СПЛАВ ОЛОВЯННЫЙ МАРКИ SN 100 , ИСПОЛЬЗУЕТСЯ В КАЧЕСТВЕ МЯГКОГО ПРИПОЯ , ПРЕДНАЗНАЧЕН ДЛЯ ИСП., В ПАЯЛЬНЫХ МАШИНАХ ДЛЯ ПАЙКИ ЭЛ. КОМПОНЕНТОВ:РАЗМЕР 540Х50Х20 ММ. ОБЩЕЕ КОЛ-ВО-10 ШТ.ФИРМА:НЕИЗВЕСТНА LEAD FREE SOLDER SN 100 КОЛ-ВО- 10 ШТ</t>
  </si>
  <si>
    <t>10207110/040311/0000439</t>
  </si>
  <si>
    <t>АРТ№370007ПАЯЛЬНЫЙ ПРИПОЙ SACX 0307 БЕЗ СВИНЦОВЫЙ , (СПЛАВЫ ОЛОВА),СОДЕРЖАНИЕ ОЛОВА 99%, СЕРЕБРО 0.3%, МЕДЬ 0.7%, В ВИДЕ ПРОВОЛОКИ, FLUITIN 1532- 0.5 КГ КОД ОКП 172332</t>
  </si>
  <si>
    <t>COOKSON ELECTRONICS</t>
  </si>
  <si>
    <t>10226180/280311/0001775</t>
  </si>
  <si>
    <t>ОЛОВО НЕОБРАБОТАННОЕ НЕЛЕГИРОВАННОЕ В ВИДЕ ЧУШЕК, (СОДЕРЖАНИЕ ОЛОВА 99.96%), ДЛЯ ПРОМЫШЛЕННОЙ ПЕРЕРАБОТКИ</t>
  </si>
  <si>
    <t>YUNNAN TIN COMPANY LIMITED</t>
  </si>
  <si>
    <t>10411090/250311/0000951</t>
  </si>
  <si>
    <t>`CHINA RARE METAL MATERIAL CO.,LIMITED`</t>
  </si>
  <si>
    <t>330038 ПРОВИНЦИЯ ДЖИАНГКСИ Г.НАНЬЧАН,№1378 ХОНГГУ АВЕНЮ ЗДАНИЕ ХОНГГУ ДЖИНГДИАН</t>
  </si>
  <si>
    <t>ОЛОВО НЕОБРАБОТАННОЕ НЕЛЕГИРОВАННОЕ В СЛИТКАХ, ХИМ.СОСТАВ: SN-99,999%,ПАРТИЯ № С110225-0101 - 1092,200 КГ</t>
  </si>
  <si>
    <t>10414060/010311/0000449</t>
  </si>
  <si>
    <t>10411090/020311/0000647</t>
  </si>
  <si>
    <t>H.C.STARCK</t>
  </si>
  <si>
    <t>Д-38615 ГОСЛАР ИМ ШЛЕЕКЕ 78-91,А/Я 2540</t>
  </si>
  <si>
    <t>ОТКРЫТОЕ АКЦИОНЕРНОЕ ОБЩЕСТВО `ЭЛЕКОНД`</t>
  </si>
  <si>
    <t>427968, УДМУРТСКАЯ РЕСПУБЛИКА, Г. САРАПУЛ, УЛ. КАЛИНИНА, Д.3</t>
  </si>
  <si>
    <t>ТАНТАЛОВЫЙ МЕТАЛЛИЧЕСКИЙ ПОРОШОК КОНДЕНСАТОРНОГО ТИПА: STA18KT,УДЕЛЬНЫЙ ЗАРЯД 13300МККЛ/Г,НАПРЯЖЕНИЕ ПРОБОЯ 135В В КОЛИЧЕСТВЕ 40КГ'STA100KA,УДЕЛЬНЫЙ ЗАРЯД 90000МККЛ/Г,ТОК УТЕЧКИ 90МКА/Г В КОЛИЧЕСТВЕ 5КГ.ДЛЯ ПРОИЗВОДСТВА КОНДЕНСАТОРОВ.</t>
  </si>
  <si>
    <t>Х.К.ШТАРК ГМБХ</t>
  </si>
  <si>
    <t>ТАНТАЛОВЫЙ МЕТАЛЛИЧЕСКИЙ ПОРОШОК КОНДЕНСАТОРНОГО ТИПА TTS40KMA,УДЕЛЬНЫЙ ЗАРЯД 43000МККЛ/Г,НАПРЯЖЕНИЕ ПРОБОЯ 100В В КОЛИЧЕСТВЕ 50КГ.ДЛЯ ПРОИЗВОДСТВА КОНДЕНСАТОРОВ.</t>
  </si>
  <si>
    <t>10130170/010311/0002148</t>
  </si>
  <si>
    <t xml:space="preserve"> UMICORE COBALT &amp; SPECIALITY MATERIALS СО СКЛАДА В ЛАТВИИ</t>
  </si>
  <si>
    <t>Б2250 ВАТЕРТОРЕНСТРАТ ВАТЕРТОРЕНСТРАТ, 33</t>
  </si>
  <si>
    <t xml:space="preserve">ООО СПЛАВ </t>
  </si>
  <si>
    <t>141100, МОСК.ОБЛ., Г.ЩЕЛКОВО, УЛ. ЗАВОДСКАЯ, Д. 2</t>
  </si>
  <si>
    <t>КОБАЛЬТОВЫЙ ПОРОШОК (CO-99,99%),СЕРОГО ЦВЕТА, МАРКИ EFS-1, ИСПОЛЬЗ. ПРИ ПРОИЗВОДСТВЕ ТВЕРДЫХ СПЛАВОВ, В 20 СТАЛЬНЫХ БАРАБАНАХ ПО 25КГ НА 2 ПОДДОНАХ, ВЕС БРУТТО С ПОДДОНАМИ 554.00 КГ СОДЕРЖАНИЕ КОБАЛЬТА 24%, НЕ ДЛЯ ФАРМАЦЕВТИКИ, НЕ ДЛЯ ВЕТЕРИНАРИИ</t>
  </si>
  <si>
    <t>`UMICORE COBALT &amp; SPECIALITY MATERIALS` БЕЛЬГИЯ</t>
  </si>
  <si>
    <t>10130170/010311/0002143</t>
  </si>
  <si>
    <t>`UMICORE COBALT &amp; SPECIALITY MATERIALS` СО СКЛАДА В ЛАТВИИ</t>
  </si>
  <si>
    <t>ООО `СПЛАВ`</t>
  </si>
  <si>
    <t>КОБАЛЬТОВЫЙ ПОРОШОК (CO-99,99%),СЕРОГО ЦВЕТА, МАРКИ EFS-1, ИСПОЛЬЗ. ПРИ ПРОИЗВОДСТВЕ ТВЕРДЫХ СПЛАВОВ, В 60 СТАЛЬНЫХ БАРАБАНАХ ПО 25КГ НА 6 ПОДДОНАХ, ВЕС БРУТТО С ПОДДОНАМИ 1783.26 КГ СОДЕРЖАНИЕ КОБАЛЬТА 24%, НЕ ДЛЯ ФАРМАЦЕВТИКИ, НЕ ДЛЯ ВЕТЕРИНАРИИ</t>
  </si>
  <si>
    <t>10702020/010311/0003892</t>
  </si>
  <si>
    <t>HUBEI CHANGYANG HONGXIN INDUSTRIAL GROUP CO.,LTD</t>
  </si>
  <si>
    <t>WANGJIAPENG VILLAGE, LONGJIAPING TOWN HUBEI CHANGYANG</t>
  </si>
  <si>
    <t>МАРГАНЕЦ МЕТАЛЛИЧЕСКИЙ, С СОДЕРЖАНИЕМ МАРГАНЦА 97%МИН., НЕОБРАБОТАННЫЙ: В КУСКАХ РАЗМЕРОМ 10-50 ММ.- 20 МЕШКОВ ПО 1000 КГ., В БРИКТАХ РАЗМЕРОМ 24-30*33-35*ММ.- 250 МЕШКОВ ПО 1000 КГ.,,ИСПОЛЬЗУЕТСЯ ДЛЯ МЕТАЛЛУРГИЧЕСКОЙ ПРОМЫШЛЕННОСТИ, ВСЕГО 270 МЕШКОВ</t>
  </si>
  <si>
    <t>SOARICH INDUSTRIES CO.,LTD</t>
  </si>
  <si>
    <t>10414060/280311/0000708</t>
  </si>
  <si>
    <t>10414060/140311/0000554</t>
  </si>
  <si>
    <t>10714040/300311/0009124</t>
  </si>
  <si>
    <t>ABLE OCEAN TRADING LIMITED</t>
  </si>
  <si>
    <t>100020 KOWLOON MONGKOK,610 NANHAN ROAD ROOMS 1318-19,HOLLYWOOD PLAZA,</t>
  </si>
  <si>
    <t>`КОМПАНИЯ РОСДАЛЬИМПОРТ` ООО</t>
  </si>
  <si>
    <t>692941, ПРИМОРСКИЙ КРАЙ, Г. НАХОДКА, УЛ. ВНУТРИПОРТОВАЯ, Д 24, ОФ 5</t>
  </si>
  <si>
    <t>МАГНИЙ ГРАНУЛИРОВАННЫЙ,НЕ ЯВЛЯЕТСЯ ОПАСНЫМ ,ХИМИЧЕСКИЙ СОСТАВ:MG-99 %,РАЗМЕР ГРАНУЛ:0.4-1.2ММ,ПРИМЕНЯЕТСЯ В МЕТАЛЛУРГИЧЕСКОЙ ПРОМЫШЛЕННОСТИ,ОБЩЕЕ КОЛИЧЕСТВО:22000 КГ, УПАКОВАН В МЕШКИ (20 МЕШКОВ ПО 1100 КГ)</t>
  </si>
  <si>
    <t>ALL MINMETALL INTERNATIONAL LIMITED, КИТАЙ</t>
  </si>
  <si>
    <t>10130170/290311/0003693</t>
  </si>
  <si>
    <t>`NANJING HANRUI COBALT CO.,LTD`</t>
  </si>
  <si>
    <t>211100 НАНЖИНГ,ЖИАНГНИНГ ДЕВЕЛОПМЕНТ ЗОНЕ ЖИНГХУАИ РОАД 115</t>
  </si>
  <si>
    <t>КОБАЛЬТОВЫЙ ПОРОШОК (CO-99,97%),СЕРОГО ЦВЕТА, МАРКИ EFS-1, ИСПОЛЬЗ. ПРИ ПРОИЗВОДСТВЕ ТВЕРДЫХ СПЛАВОВ, 40 ВАКУУМНЫХ МЕШКОВ ПО 25 КГ.,В 39 СТАЛЬНЫХ БАРАБАНАХ НА 2 ПОДДОНАХ, ВЕС БРУТТО С ПОДДОНАМИ 1126 КГ</t>
  </si>
  <si>
    <t>`NANJING HANRUI COBALT CO.LTD`</t>
  </si>
  <si>
    <t>10226030/220311/0006551</t>
  </si>
  <si>
    <t>INTERDENT PROIZVODNJA IN TRGOVINA, D.O.O.</t>
  </si>
  <si>
    <t>SI-3000 CELJE OPEKARNISKA CESTA 026</t>
  </si>
  <si>
    <t>ООО `ТРИГЛАВ МЕД`</t>
  </si>
  <si>
    <t>236038, КАЛИНИНГРАДСКАЯ ОБЛ., КАЛИНИНГРАД, ЕЛОВАЯ АЛЛЕЯ,62/12</t>
  </si>
  <si>
    <t>ШТЕЙН КОБАЛЬТОВЫЙ - 1706 - СПЛАВ ЗУБОТЕХНИЧЕСКИЙ НЕДРАГОЦЕННЫЙ - I-MG 1КГ-6ШТ,1709 - СПЛАВ ЗУБОТЕХНИЧЕСКИЙ НЕДРАГОЦЕННЫЙ - I-MG FH 1КГ-4ШТ,495 - СПЛАВ ЗУБОТЕХНИЧЕСКИЙ НЕДРАГОЦЕННЫЙ - INTERSOLDER 6ГР.-5ШТ.(КОД ОКП 93 9130)</t>
  </si>
  <si>
    <t>INTERDENT</t>
  </si>
  <si>
    <t>10716050/230311/0003658</t>
  </si>
  <si>
    <t>КИТАЙ Г. СУЙФЭНЬХЭ УЛ. ДИСТРИКТ БИЛДИНГ 9</t>
  </si>
  <si>
    <t>ВИСМУТ НЕОБРАБОТАННЫЙ: ПОРОШОК ДЛЯ ИЗГОТОВЛЕНИЯ ПРИПОЙНЫХ ПАСТ, В ВЕДРАХ</t>
  </si>
  <si>
    <t>`ИВУ СМОЛ ИМПОРТ ЭНД ЭКСПОРТ КО., ЛТД`, КИТАЙ</t>
  </si>
  <si>
    <t>10130160/310311/0002941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</si>
  <si>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- 6810.00 КГ,РАСФАСОВАН В 29 СТАЛЬНЫХ БОЧКАХ ЕМКОСТЬЮ 200Л ЗАПОЛНЕННЫХ АРГОНОМ, С ПОЛИЭТИ</t>
  </si>
  <si>
    <t>ГП `ЗАПОРОЖСКИЙ ТИТАНО-МАГНИЕВЫЙ КОМБИНАТ` (ГП `ЗТМК`)</t>
  </si>
  <si>
    <t>10130160/250311/0002671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</si>
  <si>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- 8500.00 КГ,РАСФАСОВАН В 34 СТАЛЬНЫХ БОЧКАХ ЕМКОСТЬЮ 200Л ЗАПОЛНЕННЫХ АРГОНОМ, С ПОЛИЭТИ</t>
  </si>
  <si>
    <t>10130160/170311/0002334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</si>
  <si>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- 8250.00 КГ,РАСФАСОВАН В 33 СТАЛЬНЫХ БОЧКАХ ЕМКОСТЬЮ 200Л ЗАПОЛНЕННЫХ АРГОНОМ, С ПОЛИЭТИ</t>
  </si>
  <si>
    <t>10130160/100311/0001970</t>
  </si>
  <si>
    <t>ТИТАН ГУБЧАТЫЙ, НЕОБРАБОТАННЫЙ, ГОСТ 17746-96: МАРКА ТГ-110 (TG-110), С СОДЕРЖАНИЕМ ТИТАНА НЕ МЕНЕЕ 99.67МАС.%, В КУСКАХ РАССЕЯНЫХ НА ФРАКЦИИ, ФРАКЦИЯ -30 + 12ММ - 14470.00КГ, РАСФАСОВАН В 63 СТАЛЬНЫЕ БОЧКИ ЕМКОСТЬЮ 200Л ЗАПОЛНЕННЫХ АРГОНОМ, С ПОЛИЭТ</t>
  </si>
  <si>
    <t>10309090/170311/0000436</t>
  </si>
  <si>
    <t>ПОРШОК ТИТАНОВЫЙ ТАБЛЕТИРОВАННЫЙ, ТУ У 14-10-026-98, СОСТАВ ТИТАН(TI) -99.563%, ПРИМЕСИ : ЖЕЛЕЗО И НИКЕЛЬ (FE+NI)-0.29%, ХЛОР (CL)-0.067%,АЗОТ (N)-0.023%ИЗГ.:`ГОСУДАРСТВЕННЫЙ НАУЧНО-ИССЛЕДОВАТЕЛЬСКИЙ И ПРОЕКТНЫЙ ИНСТИТУТ ТИТАНА`, УКРАИНА ГАБАРИТНЫЕ Р</t>
  </si>
  <si>
    <t>`ГОСУДАРСТВЕННЫЙ НАУЧНО-ИССЛЕДОВАТЕЛЬСКИЙ И ПРОЕКТНЫЙ ИНСТИТУТ ТИТАНА`, УКРАИНА</t>
  </si>
  <si>
    <t>ЛOМ И КУCКOВЫE OТХOДЫ ТИТAНA ВТ-6 КOЖУХ (OТХOДЫ ПEPEPAБOТКИ)ПPOИЗВ :OAO НПП AЭPOCИЛA</t>
  </si>
  <si>
    <t>10101100/090311/0000226</t>
  </si>
  <si>
    <t>МАРГАНЕЦ МЕТАЛЛИЧЕСКИЙ МАРКИ МН95 ФРАКЦИОННЫЙ СОСТАВ 0-300ММ,ГОСТ 6008-90 С ХИМИЧЕСКИМ СОСТАВОМ МАРГАНЦА:95.43-95.48%'КРЕМНИЯ:1.1%'УГЛЕРОДА:0.11%'ФОСФОРА:0.05% ПО МАССЕ.ПРИМЕНЯЕТСЯ В МЕТАЛЛУРГИЧЕСКОЙ ПРОМЫШЛЕННОСТИ В КАЧЕСТВЕ ДОБАВОК ПРИ ВЫПЛАВКЕ СТА</t>
  </si>
  <si>
    <t>10411093/210311/0000070</t>
  </si>
  <si>
    <t>ОАО `ЧЕПЕЦКИЙ МЕХАНИЧЕСКИЙ ЗАВОД`</t>
  </si>
  <si>
    <t>ЦИРКОНИЕВАЯ ГУБКА, РЕАКТОРНЫЙ СОРТ, СОДЕРЖАНИЕ ЦИРКОНИЯ - 99,6% MIN. СТАНДАРТ ASTM B349-09. В ВИДЕ ПЕРВИЧНОЙ ФОРМЫ МЕТАЛЛИЧЕСКОГО НЕОБРАБОТАННОГО ЦИРКОНИЯ В ФОРМЕ ПОРИСТЫХ КУСКОВ СЕРОВАТО-СЕРЕБРИСТОГО ЦВЕТА С РАЗМЕРАМИ СТОРОН ОТ 2 ДО 25,4 ММ.</t>
  </si>
  <si>
    <t>ATI WAH CHANG</t>
  </si>
  <si>
    <t>10607090/300311/0004144</t>
  </si>
  <si>
    <t>ЧОНГКУИНГ РАНЖИ ФАР ИЭСТ АЛОЙ КО, ЛТД</t>
  </si>
  <si>
    <t>283 ЮЖОН ДИСТРИКТ ЧОНЦЗИНГ</t>
  </si>
  <si>
    <t>МАРГАНЕЦ (MN 997) ЭЛЕКТРОЛИТИЧЕСКИЙ МЕТАЛЛИЧЕСКИЙ В ВИДЕ КУСКОВ (ПЛАСТИНОК), ПРОЦЕНТНОЕ СОДЕРЖАНИЕ МАРГАНЦА НЕ МЕНЕЕ 99.7%, C - 0.06%, P - 0.005%, S - 0.05%, РАЗМЕРЫ ФРАКЦИЙ ОТ 2 ДО 30 ММ - НЕ МЕНЕЕ 95% И ДО 2 ММ - НЕ БОЛЕЕ 5%. УПАКОВАН В БИГ-БЕГАХ П</t>
  </si>
  <si>
    <t>CHONGQIONG RUNJI FAR EAST ALLOY CO.LTD.</t>
  </si>
  <si>
    <t>10606060/290311/0001806</t>
  </si>
  <si>
    <t>`GHONGQING RUNJI FAR EAST ALLOY CO. LTD`</t>
  </si>
  <si>
    <t>TANGJIATUO, JIANGBEI DIST. GHONGQING SECTION A, ZONE E, GANGCHENG INDUST</t>
  </si>
  <si>
    <t>МАРГАНЕЦ ЭЛЕКТРОЛИТИЧЕСКИЙ МЕТАЛЛИЧЕСКИЙ В ФОРМЕ ХЛОПЬЕВ, С СОДЕРЖАНИЕМ МАРГАНЦА 99.84% ИСПОЛЬЗУЕМЫЙ В КАЧЕСТВЕ ЛЕГИРУЮЩЕЙ ДОБАВКИ ПРИ ПРОИЗВОДСТВЕ АЛЮМИНИЕВЫХ СПЛАВОВ</t>
  </si>
  <si>
    <t>10606060/280311/0001754</t>
  </si>
  <si>
    <t>CHONGQING RUNJI FAR EAST ALLOY CO, LTD</t>
  </si>
  <si>
    <t>ДЗЯНБЕЙ ЧХОНЦИН ТАНДЗЯТУО СЕКТОР А,ЗОНА В,ПРОМЫШЛЕННЫЙ ПАРК ГАНЧХЕН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</si>
  <si>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MN-80,00%, SI-0.08%, FE-0.10%, CU-0,03%</t>
  </si>
  <si>
    <t>`CHONGQING RUNJI FAR EAST ALLOY CO.LTD`</t>
  </si>
  <si>
    <t>10702030/280311/0016031</t>
  </si>
  <si>
    <t>EASTOP HOLDINGS CO.,LD</t>
  </si>
  <si>
    <t>МАРГАНЕЦ В КУСКАХ, ДЛЯ ПРИМЕНЕНИЯ В МЕТАЛЛУРГИЧЕСКОЙ ПРОМЫШ-ТИ, С СОДЕРЖАНИЕМ МАРГАНЦА 99.91%, СИЛИЦИЯ 0,032%, УГЛЕРОДА 0,008%, УПАКОВАН В ПОЛИПРОПИЛЕНОВЫЕ МЕШКИ, ВСЕГО 50 МЕШКОВ</t>
  </si>
  <si>
    <t>`DAXIN JINGE MANGANESE CO.,LTD`</t>
  </si>
  <si>
    <t>10702030/250311/0015578</t>
  </si>
  <si>
    <t>`EASTOP HOLDINGS LTD.`</t>
  </si>
  <si>
    <t>ХАЙФОНГ</t>
  </si>
  <si>
    <t>МАРГАНЕЦ НЕОБРАБОТАННЫЙ,ДЛЯ ИСПОЛЬЗОВАНИЯ В МЕТАЛЛУРГИЧЕСКОЙ ПРОМЫШЛЕННОСТИ В КУСКАХ РАЗМЕРОМ 10-50ММ С СОДЕРЖАНИЕМ МАРГАНЦА 95.62%-200 МЕШКОВ*1000КГ.</t>
  </si>
  <si>
    <t>`DAXIN JINGE MANGANESE CO.,LTD.`</t>
  </si>
  <si>
    <t>10702030/250311/0015531</t>
  </si>
  <si>
    <t>EASTOP HOLDINGS LTD</t>
  </si>
  <si>
    <t>МАРГАНЕЦ НЕОБРАБОТАННЫЙ ДЛЯ ИСПОЛЬЗОВАНИЯ В МЕТАЛЛУРГИЧЕСКОЙ ПРОМЫШЛЕННОСТИ В КУСКАХ, РАЗМЕР 10-50ММ, С СОДЕРЖАНИЕМ МАРГАНЦА 97,06%, ВСЕГО 100 МЕШКОВ ПО 1Т В КАЖДОМ</t>
  </si>
  <si>
    <t>10702030/250311/0015482</t>
  </si>
  <si>
    <t>МАРГАНЕЦ НЕОБРАБОТАННЫЙ ДЛЯ ИСПОЛЬЗОВАНИЯ В МЕТАЛЛУРГИЧЕСКОЙ ПРОМЫШЛЕННОСТИ, В КУСКАХ РАЗМЕРОМ 10-50ММ,С СОДЕРЖАНИЕМ МАРГАНЦА 95,452%, 100 МЕШКОВ ПО 1 ТОННЕ В КАЖДОМ</t>
  </si>
  <si>
    <t>10606060/240311/0001687</t>
  </si>
  <si>
    <t>10606060/240311/0001690</t>
  </si>
  <si>
    <t xml:space="preserve"> GHONGQING RUNJI FAR EAST ALLOY CO. LTD </t>
  </si>
  <si>
    <t>TANGJIATUO, JIANGBEI DIST. GHONGQING SECTION A, ZONE E, GANGCHENG INDUSTRY PARK</t>
  </si>
  <si>
    <t>XIANGXI MINMETALS CO., LTD.</t>
  </si>
  <si>
    <t>10604020/240311/0000452</t>
  </si>
  <si>
    <t>CHONGQING RUNJI FAR EAST ALLOY CO.,LTD</t>
  </si>
  <si>
    <t>655600, РЕСПУБЛИКА ХАКАСИЯ, Г.САЯНОГОРСК, ПРОМПЛОЩАДКА</t>
  </si>
  <si>
    <t>МАРГАНЕЦ `MN 965` БРИКЕТИРОВАННЫЙ РЕГЛАМЕНТИРОВАННОГО РАЗМЕРА ОТ 10 ДО 70 ММ. С СОДЕРЖАНИЕМ МАРГАНЦА 99.00% ПРЕДНАЗНАЧЕНЫ ДЛЯ ПРОИЗВОДСТВА АЛЮМИНИЕВЫХ СПЛАВОВ</t>
  </si>
  <si>
    <t>10702030/170311/0013800</t>
  </si>
  <si>
    <t>DKP LOGISTICS SOLUTION CORPORATION</t>
  </si>
  <si>
    <t>ООО `АТЛАНТ`</t>
  </si>
  <si>
    <t>690069, ПРИМОРСКИЙ КРАЙ, ВЛАДИВОСТОК,, ПР-Т 100 ЛЕТ ВЛАДИВОСТОКУ, 120 А-11</t>
  </si>
  <si>
    <t>МАРГАНЕЦ НЕОБРАБОТАННЫЙ ДЛЯ ИСПОЛЬЗОВАНИЯ В МЕТАЛЛУРГИЧЕСКОЙ ПРОМЫШЛЕННОСТИ, В КУСКАХ РАЗМЕРОМ 10-50ММ,С СОДЕРЖАНИЕМ МАРГАНЦА 96,83%, 100 МЕШКОВ ПО 1 ТОННЕ В КАЖДОМ.</t>
  </si>
  <si>
    <t>10702030/160311/0013540</t>
  </si>
  <si>
    <t>- ТОРТОЛА TORTOLA CRAIGMUIR CHAMBERS, ROAD TOWN</t>
  </si>
  <si>
    <t>МАРГАНЕЦ НЕОБРАБОТАННЫЙ ДЛЯ ИСПОЛЬЗОВАНИЯ В МЕТАЛЛУРГИЧЕСКОЙ ПРОМЫШЛЕННОСТИ В КУСКАХ РАЗМЕРОМ 10-50 ММ, С СОДЕРЖАНИЕМ МАРГАНЦА 97,42 % - 97,92 %. ВСЕГО 216 МЕШКОВ (216 ТОНН)</t>
  </si>
  <si>
    <t>10702030/160311/0013286</t>
  </si>
  <si>
    <t>`CHANGSHA XINWANXIN METAL MATERIALS CO.,LTD.`</t>
  </si>
  <si>
    <t>ХУНАНЬ 603РМ,008#,ЯНГМИНГ ГАРДЕН,ВАНГЧЕНГПО</t>
  </si>
  <si>
    <t>МАРГАНЕЦ НЕОБРАБОТАННЫЙ,ДЛЯ ИСПОЛЬЗОВАНИЯ В МЕТАЛЛУРГИЧЕСКОЙ ПРОМЫШЛЕННОСТИ В БРИКЕТАХ РАЗМЕРОМ 35ММ*55ММ*24ММ С СОДЕРЖАНИЕМ МАРГАНЦА 97.85%-100 МЕШКОВ*1000КГ.</t>
  </si>
  <si>
    <t>10702030/160311/0013538</t>
  </si>
  <si>
    <t>МАРГАНЕЦ НЕОБРАБОТАННЫЙ,ДЛЯ ИСПОЛЬЗОВАНИЯ В МЕТАЛЛУРГИЧЕСКОЙ ПРОМЫШЛЕННОСТИ-В КУСКАХ РАЗМЕРОМ 10-60ММ С СОДЕРЖАНИЕМ МАРГАНЦА 96.31%- 216 МЕШКОВ*1000КГ.</t>
  </si>
  <si>
    <t>10702030/090311/0011677</t>
  </si>
  <si>
    <t>МAPГAНEЦ НEOБPAБOТAННЫИ ДЛЯ ИCПOЛЬЗOВAНИЯ В МEТAЛЛУPГИЧECКOИ ПPOМЫШЛEННOCТИ В КУCКAХ PAЗМEPOМ 10-50ММ В МEШКAХ ПO 1 ТOННE В КAЖДOМ C COДEPЖAНИEМ МAPГAНЦA: 97 24-97 62% 216 МEШКOВ' 95 341% 100 МEШКOВ ВCEГO 316 МEШКOВ</t>
  </si>
  <si>
    <t>10101100/280311/0000323</t>
  </si>
  <si>
    <t>МАРГАНЕЦ МЕТАЛЛИЧЕСКИЙ МАРКИ МН95 ФРАКЦИОННЫЙ СОСТАВ 0-300ММ,ГОСТ 6008-90 С ХИМИЧЕСКИМ СОСТАВОМ МАРГАНЦА:95.68%'КРЕМНИЯ:1.2%'УГЛЕРОДА:0.10%'ФОСФОРА:0.05% ПО МАССЕ.ПРИМЕНЯЕТСЯ В МЕТАЛЛУРГИЧЕСКОЙ ПРОМЫШЛЕННОСТИ В КАЧЕСТВЕ ДОБАВОК ПРИ ВЫПЛАВКЕ СТАЛЕЙ. Б</t>
  </si>
  <si>
    <t>ЛЕГИРУЮЩИЕ ТАБЛЕТКИ `MN80F` С СОДЕРЖАНИЕМ МАРГАНЦА 80.10% ПРЕДНАЗНАЧЕНЫ ДЛЯ ПРОИЗВОДСТВА АЛЮМИНИЕВЫХ СПЛАВОВ</t>
  </si>
  <si>
    <t>CHONGQING RUNJI FAR EAST ALLOY CO., LTD</t>
  </si>
  <si>
    <t>10204040/090311/0003817</t>
  </si>
  <si>
    <t>`HASCOR B.V.`</t>
  </si>
  <si>
    <t>6922 GV DUIVEN ZILVERSCHOON 22</t>
  </si>
  <si>
    <t>ХPOМ МEТAЛЛИЧECКИИ ПOPOШКOOБPAЗНOE ВEЩECТВO ДЛЯ ПPOИЗВOДCТВA НAПЛAВOЧНOИ ПPOВOЛOКИ ДЛЯ ТECТOВЫХ ИCПЫТAНИИ -1 ЖECТЯНAЯ БAНКA ХИМ COCТAВ: CR-99 1%' C-0 019%' SI-0 1%' P-0 003%'S-0 013%' AL-0 44%' N-0 12%' FE-0 16%'CU-0 001% OБPAЗEЦ HHK-0145</t>
  </si>
  <si>
    <t>10221010/310311/0008824</t>
  </si>
  <si>
    <t>BEIJING GUOJING INFRARED OPTICAL TECHNOLOGY CO.,LTD</t>
  </si>
  <si>
    <t>100088 ГОРОД ПЕКИН КСИН ЖИ КОУ УАЙ,2 НО 403 РМ</t>
  </si>
  <si>
    <t>ООО`ГРУППА ПРОГРЕССИВНЫЕ ТЕХНОЛОГИИ`</t>
  </si>
  <si>
    <t>188541, ЛЕНИНГРАДСКАЯ ОБЛАСТЬ, СОСНОВЫЙ БОР, НИИКИ ОЭП.КОРП ЛГ ГУП `ЛПТ`</t>
  </si>
  <si>
    <t>ЗАГОТОВКИ ИЗ ГЕРМАHИЯ МОНОКРИСТАЛЛИЧЕСКОГО ПРЕДНАЗНАЧЕНЫ ДЛЯ ОБРАБОТКИ И ДАЛЬНЕЙШЕГО ИСПОЛЬЗОВАНИЯ ПРИ ИЗГОТОВЛЕНИИ ПОЛУПРОВОДНИКОВЫХ МИКРОЭЛЕМЕНТОВ,ОПТИЧЕСКИХ ЛИНЗ И ФОТООБЪЕКТИВОВ</t>
  </si>
  <si>
    <t>10606010/280311/0000462</t>
  </si>
  <si>
    <t>ПОРОШОК ГЕРМАНИЯ- 273.000 КГ(СОДЕРЖАНИЕ ГЕРМАНИЯ - 254.545 КГ)</t>
  </si>
  <si>
    <t>НОВОТЕК ИНК.</t>
  </si>
  <si>
    <t>10606010/210311/0000407</t>
  </si>
  <si>
    <t>ПОРОШОК ГЕРМАНИЯ- 156.600 КГ(СОДЕРЖАНИЕ ГЕРМАНИЯ - 96.466 КГ)</t>
  </si>
  <si>
    <t>10606010/110311/0000342</t>
  </si>
  <si>
    <t>NANJING №718 JIANGJUN ROAD</t>
  </si>
  <si>
    <t>ГЕРМАНИЙ МЕТАЛЛИЧЕСКИЙ КУСКОВОЙ НЕОБРАБОТАННЫЙ-500 КГ(СОДЕРЖАНИЕ ГЕРМАНИЯ 100%)</t>
  </si>
  <si>
    <t>10714040/250311/0008720</t>
  </si>
  <si>
    <t>UNICO LOGISTICS CO. LTD. O/B OF HANGZHOU LINAN TONGDA CABLE CO. LTD</t>
  </si>
  <si>
    <t>HANGZHOU ZHEJIANG NO. 98 CHANGQIAO ROAD, JINCHENG TOWN, LINANCITY</t>
  </si>
  <si>
    <t>`ВОСТОКТРАНС` ООО</t>
  </si>
  <si>
    <t>692943, ПРИМОРСКИЙ КРАЙ, Г.НАХОДКА, УЛ.БЕРИНГА,Д.14 КВ.81</t>
  </si>
  <si>
    <t>СМ. ДOП.</t>
  </si>
  <si>
    <t>NINGDBNO XIHAN TIN SOLDER CO. LTD</t>
  </si>
  <si>
    <t>10607040/140311/0002808</t>
  </si>
  <si>
    <t>ООО ЛУН ЦЗЮЙ СИН</t>
  </si>
  <si>
    <t>Г.МАНЬЧЖУРИЯ ТРЕТЬЯ УЛИЦА, ТОРГОВЫЙ ПАССАЖ `ФУ ХАО`, 706</t>
  </si>
  <si>
    <t>ОАО `ИРКУТСКИЙ ЗАВОД СБОРНОГО ЖЕЛЕЗОБЕТОНА`</t>
  </si>
  <si>
    <t>664528, ИРКУТСКАЯ ОБЛАСТЬ, П МАРКОВА, УЛ ПЕРВОСТРОИТЕЛЕЙ 14</t>
  </si>
  <si>
    <t>МНОГОКОМПОНЕНТНЫЙ СПЛАВ ЦИНКА НЕОБРАБОТАННЫЙ В СЛИТКАХ, С СОДЕРЖАНИЕМ ЦИНКА ОКОЛО 94,49%, АЛЮМИНИЯ ОКОЛО 2%, НИКЕЛЯ ОКОЛО 1,8%, МАРГАНЦА ОКОЛО 1,5% КРЕМНИЯ ОКОЛО 0,21%.ПРЕДНАЗНАЧЕН ДЛЯ ИСПОЛЬЗОВАНИЯ ПРИ ГОРЯЧЕМ ЦИНКОВАНИИ.</t>
  </si>
  <si>
    <t>ТОРГОВО-ПРОМЫШЛЕННАЯ КОМПАНИЯ СИНЬЮЕ`</t>
  </si>
  <si>
    <t>10226020/010411/0001609</t>
  </si>
  <si>
    <t>236038, РОССИЯ, КАЛИНИНГРАД, УЛ.ЕЛОВАЯ 10</t>
  </si>
  <si>
    <t>ЦИНКОВЫЕ ЧУШКИ НЕОБРАБОТАННЫЕ, НЕЛЕГИРОВАННЫЕ, СОДЕРЖАЩИЙ ПО МАССЕ 99,9975% ЦИНКА,РАЗМЕР 480*240*40ММ, СОРТ Z1-18002.00 КГ</t>
  </si>
  <si>
    <t>BOLESLAW</t>
  </si>
  <si>
    <t>10401030/010411/0000451</t>
  </si>
  <si>
    <t>110100 ТАШКЕНТСКАЯ ОБЛ. Г.АЛМАЛЫК ПР.АМИРА ТЕМУРА, 53</t>
  </si>
  <si>
    <t>1-ЦИНК НЕОБРАБОТАННЫЙ,НЕЛЕГИРОВАННЫЙ МЕТАЛЛИЧЕСКИЙ МАРКИ ЦОА ГОСТ 3640-94,СОДЕРЖАЩИЙ 99,9884 МАС% ЦИНКА</t>
  </si>
  <si>
    <t>10401030/270411/0000702</t>
  </si>
  <si>
    <t>1-ЦИНК НЕОБРАБОТАННЫЙ,НЕЛЕГИРОВАННЫЙ МЕТАЛЛИЧЕСКИЙ МАРКИ ЦОА ГОСТ 3640-94,СОДЕРЖАЩИЙ 99.9863, 99.9873 МАС% ЦИНКА</t>
  </si>
  <si>
    <t>10401030/110411/0000524</t>
  </si>
  <si>
    <t>1-ЦИНК НЕОБРАБОТАННЫЙ,НЕЛЕГИРОВАННЫЙ МЕТАЛЛИЧЕСКИЙ МАРКИ ЦОА ГОСТ 3640-94,СОДЕРЖАЩИЙ 99,9883 МАС% ЦИНКА</t>
  </si>
  <si>
    <t>`АЛМАЛЫКСКИЙ ГМК`, ОТСУТСТВУЕТ</t>
  </si>
  <si>
    <t>10226180/050411/0001961</t>
  </si>
  <si>
    <t>ОЛОВО НЕОБРАБОТАННОЕ НЕЛЕГИРОВАННОЕ В ВИДЕ ЧУШЕК, (СОДЕРЖАНИЕ ОЛОВА 99.95%), ДЛЯ ПРОМЫШЛЕННОЙ ПЕРЕРАБОТКИ</t>
  </si>
  <si>
    <t>НЕИЗВЕСТЕН, VIETNAM</t>
  </si>
  <si>
    <t>10207110/180411/0000779</t>
  </si>
  <si>
    <t>АРТ№370007ПАЯЛЬНЫЙ ПРИПОЙ SACX 0307 БЕЗ СВИНЦОВЫЙ , (СПЛАВЫ ОЛОВА),СОДЕРЖАНИЕ ОЛОВА 99%, СЕРЕБРО 0.3%, МЕДЬ 0.7%, В ВИДЕ ПРОВОЛОКИ, FLUITIN 1532- 1.5 КГ КОД ОКП 172332</t>
  </si>
  <si>
    <t>COOKSON ELECTRONICS, ОТСУТСТВУЕТ</t>
  </si>
  <si>
    <t>10226180/250411/0002481</t>
  </si>
  <si>
    <t>10226030/230411/0009889</t>
  </si>
  <si>
    <t>ОЛОВО ЧЕРНОВОЕ (НЕОБРАБОТАННОЕ) НЕЛЕГИРОВАННОЕ В БЛОКАХ (СЛИТКАХ)- 20301КГ,ДЛЯ ПОЛУЧЕНИЯ ИЗДЕЛИЙ ИЗ ОЛОВА МЕТОДОМ ЛИТЬЯ</t>
  </si>
  <si>
    <t>GUANGXI PINGGUI PGMA CO LTD SMELTERY, PGMA</t>
  </si>
  <si>
    <t>10411090/180411/0001267</t>
  </si>
  <si>
    <t>ОЛОВО НЕОБРАБОТАННОЕ НЕЛЕГИРОВАННОЕ В СЛИТКАХ, ХИМ.СОСТАВ: SN-99,999%,ПАРТИЯ № С11327-0101 - 916,820 КГ</t>
  </si>
  <si>
    <t>`CHINA RARE METAL MATERIAL CO.,LIMITED`, ОТСУТСТВУЕТ</t>
  </si>
  <si>
    <t>10411090/120411/0001187</t>
  </si>
  <si>
    <t>ОЛОВО НЕОБРАБОТАННОЕ НЕЛЕГИРОВАННОЕ В СЛИТКАХ, SN-99,999%, ПАРТИЯ № 2010-05,ПАРТИЯ № 2011-02 - 498,950 КГ</t>
  </si>
  <si>
    <t>10226180/050411/0001960</t>
  </si>
  <si>
    <t>10606010/010411/0000509</t>
  </si>
  <si>
    <t>SHANGHAI GERMANIUM INDUSTRY INTERNATIONAL TRADING CO.,LTD</t>
  </si>
  <si>
    <t>ГЕРМАНИЙ ПОЛИКРИСТАЛЛИЧЕСКИЙ ЗОННООЧИЩЕННЫЙ(СЛИТКИ ГЕРМАНИЯ)-296.7552 КГ(СОДЕРЖАНИЕ ГЕРМАНИЯ 99.999%)</t>
  </si>
  <si>
    <t>ПОРОШОК ВОЛЬФРАМА, ИСПОЛЬЗУЕТСЯ ПРИ ПРОИЗВОДСТВЕ МАТРИЧНЫХ БУРОВЫХ ДОЛОТ. МЕТАЛЛУРГИЧЕСКИЙ ПОРОШОК #1567314 DMTMP004 КАРБИД ВОЛЬФРАМА - 1500 КГ. ПРЕДНАЗНАЧЕН ДЛЯ ИСПОЛЬЗОВАНИЯ В КАЧЕСТВЕ СОЧЛИНЯЮЩЕГО СЛОЯ ПРИ ПРОИЗВОДСТВЕ МАТРИЧНЫХ БУРОВЫХ ДОЛОТ МЕТО</t>
  </si>
  <si>
    <t>КЕННАМЕТАЛ, КИТАЙ, : ОТСУТСТВУЕТ</t>
  </si>
  <si>
    <t>10414060/180411/0000936</t>
  </si>
  <si>
    <t>MK2 3HU MILTON KETNES BARTON ROAD WATER EATON BLETCHLEY BUSINESS CENTRE</t>
  </si>
  <si>
    <t>10005022/100411/0016783</t>
  </si>
  <si>
    <t>10005022/070411/0016398</t>
  </si>
  <si>
    <t>DUOLUOSHAN SAPHIRE RARE METAL CO., LTD OF ZHAOQING</t>
  </si>
  <si>
    <t>526200 GUANGDONG SIHUI CITY SOUTH DADAO SIHUI</t>
  </si>
  <si>
    <t>ТАНТАЛ НЕОБРАБОТАННЫЙ: ПОРОШОК, ПРЕДНАЗНАЧЕН ДЛЯ ИЗГОТОВЛЕНИЯ ЧИП-КОНДЕНСАТОРОВ, ТОВАР В ИНДИВИДУАЛЬНОЙ ТЕРМОИЗОЛИРУЮЩЕЙ УПАКОВКЕ (ВАКУУМНАЯ УПАКОВКА), УПАКОВАН В ВАКУУМНУЮ УПАКОВКУ (7 УПАКОВОК ПО 2 КГ, 1 УПАКОВКА-1 КГ)</t>
  </si>
  <si>
    <t>DUOLUOSHAN SAPPHIRE RARE METAL CO., LTD OF ZHAOQING, SAPPHIRE</t>
  </si>
  <si>
    <t>10702030/050411/0017828</t>
  </si>
  <si>
    <t>LESLION INTERNATIONAL CO. LIMITED</t>
  </si>
  <si>
    <t>HEBEI SHIJIAZHUANG CITY NORTH ZHONGHUA STREET, 3</t>
  </si>
  <si>
    <t>`LESLION INTERNATIONAL CO., LTD `, НЕ ОБОЗНАЧЕНО</t>
  </si>
  <si>
    <t>10130170/200411/0004745</t>
  </si>
  <si>
    <t>КОБАЛЬТОВЫЙ ПОРОШОК (CO-99,97%),СЕРОГО ЦВЕТА, МАРКИ EFS-1, ИСПОЛЬЗ. ПРИ ПРОИЗВОДСТВЕ ТВЕРДЫХ СПЛАВОВ, 60 ВАКУУМНЫХ МЕШКОВ ПО 25 КГ.,В 60 СТАЛЬНЫХ БАРАБАНАХ НА 3 ПОДДОНАХ, ВЕС БРУТТО С ПОДДОНАМИ 1743 КГ</t>
  </si>
  <si>
    <t>`NANJING HANRUI COBALT CO.LTD`, HANRUI COBALT</t>
  </si>
  <si>
    <t>10130160/250411/0003999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</si>
  <si>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- 9220.00 КГ,РАСФАСОВАН В 42 СТАЛЬНЫХ БОЧКАХ ЕМКОСТЬЮ 200Л ЗАПОЛНЕННЫХ АРГОНОМ, С ПОЛИЭТИ</t>
  </si>
  <si>
    <t>ГП `ЗАПОРОЖСКИЙ ТИТАНО-МАГНИЕВЫЙ КОМБИНАТ` (ГП `ЗТМК`), `ЗТМК`,УКРАИНА</t>
  </si>
  <si>
    <t>10130160/110411/0003314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</si>
  <si>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- 4880.00 КГ,РАСФАСОВАН В 25 СТАЛЬНЫХ БОЧКАХ ЕМКОСТЬЮ 200Л ЗАПОЛНЕННЫХ АРГОНОМ, С ПОЛИЭТИ</t>
  </si>
  <si>
    <t>10309090/290411/0000787</t>
  </si>
  <si>
    <t>`ДЕРЖАВНИЙ НАУКОВО-ДОСЛIДНИЙ ТА ПРОЕКТНИЙ IНСТИТУТ ТИТАНУ`</t>
  </si>
  <si>
    <t>ПОРШОК ТИТАНОВЫЙ ТАБЛЕТИРОВАННЫЙ, ТУ У 14-10-026-98, СОСТАВ ТИТАН(TI) -99.563%, ПРИМЕСИ : ЖЕЛЕЗО И НИКЕЛЬ (FE+NI)-0.15%, ХЛОР (CL)-0.057%,АЗОТ (N)-0.033%ИЗГ.:`ГОСУДАРСТВЕННЫЙ НАУЧНО-ИССЛЕДОВАТЕЛЬСКИЙ И ПРОЕКТНЫЙ ИНСТИТУТ ТИТАНА`, УКРАИНА ГАБАРИТНЫЕ Р</t>
  </si>
  <si>
    <t>ООО `ОЕРЛИКОН БАЛЬЦЕРС РУС`</t>
  </si>
  <si>
    <t>ОАО`МАШИНОСТРОИТЕЛЬНЫЙ ЗАВОД`</t>
  </si>
  <si>
    <t>144001, М.О., Г.ЭЛЕКТРОСТАЛЬ, УЛ.К.МАРКСА,Д.12</t>
  </si>
  <si>
    <t>10702030/250411/0022432</t>
  </si>
  <si>
    <t>HONGKONG WANCHAI TAI YAU BUILDING,181 JOHNSTON ROAD, 16/F, ROOM 161</t>
  </si>
  <si>
    <t>МАРГАНЕЦ НЕОБРАБОТАННЫЙ ДЛЯ ИСПОЛЬЗОВАНИЯ В МЕТАЛЛУРГИЧЕСКОЙ ПРОМЫШЛЕННОСТИ В БРИКЕТАХ, РАЗМЕР 10-50ММ, С СОДЕРЖАНИЕМ МАРГАНЦА 88,06%, ВСЕГО 22 МЕШКА ПО 1Т В КАЖДОМ</t>
  </si>
  <si>
    <t>XIANGXI MINMETALS CO., LTD, XIANGXI</t>
  </si>
  <si>
    <t>10702030/250411/0022506</t>
  </si>
  <si>
    <t>МАРГАНЕЦ МЕТАЛЛИЧЕСКИЙ, С СОДЕРЖАНИЕМ МАРГАНЦА 97%МИН., НЕОБРАБОТАННЫЙ, В КУСКАХ РАЗМЕРОМ 10-50 ММ., ИСПОЛЬЗУЕТСЯ ДЛЯ МЕТАЛЛУРГИЧЕСКОЙ ПРОМЫШЛЕННОСТИ, ВСЕГО 125 МЕШКОВ ПО 1000 КГ.</t>
  </si>
  <si>
    <t>10702030/200411/0021476</t>
  </si>
  <si>
    <t>МАРГАНЕЦ МЕТАЛЛИЧЕСКИЙ, С СОДЕРЖАНИЕМ МАРГАНЦА 97%МИН., НЕОБРАБОТАННЫЙ, В КУСКАХ РАЗМЕРОМ 10-50 ММ., ИСПОЛЬЗУЕТСЯ ДЛЯ МЕТАЛЛУРГИЧЕСКОЙ ПРОМЫШЛЕННОСТИ, ВСЕГО 127 МЕШКОВ ПО 1000 КГ.</t>
  </si>
  <si>
    <t>10702030/180411/0020663</t>
  </si>
  <si>
    <t>ASELIA TRADING LTD</t>
  </si>
  <si>
    <t>TORTOLA ROAD TOWN, 71</t>
  </si>
  <si>
    <t>ООО`МЕГА ТРЕЙД`</t>
  </si>
  <si>
    <t>690034, ПРИМОРСКИЙ КРАЙ, ВЛАДИВОСТОК, ПЕР. ВЫСОКОВОЛЬТНЫЙ, 4</t>
  </si>
  <si>
    <t>МАРГАНЕЦ В КУСКАХ РАЗМЕРОМ 10-50ММ, MN 95.66% 100МЕШКОВ, 100040КГ</t>
  </si>
  <si>
    <t>EASTOP HOLDINGS LIMITED, ОТСУТСТВУЕТ</t>
  </si>
  <si>
    <t>10702030/180411/0020841</t>
  </si>
  <si>
    <t>INTERALLOYS TRADING AND BUSINESS CONSULTING</t>
  </si>
  <si>
    <t>- VIENNA M.B.H. FLORAGASSE 7</t>
  </si>
  <si>
    <t>МАРГАНЕЦ В КУСКАХ, ДЛЯ ПРИМЕНЕНИЯ В МЕТАЛЛУРГИЧЕСКОЙ ПРОМЫШ-ТИ, С СОДЕРЖАНИЕМ МАРГАНЦА 97,2%, СИЛИЦИЯ 0,05%, УГЛЕРОДА 0,02%, УПАКОВАН В ПОЛИПРОПИЛЕНОВЫЕ МЕШКИ, ВСЕГО 100 МЕШКОВ</t>
  </si>
  <si>
    <t>RAYING HOLDINGS LIMITED, НЕОБОЗНАЧЕН</t>
  </si>
  <si>
    <t>10606060/150411/0002207</t>
  </si>
  <si>
    <t>HARBIN DONGSHENG METAL (HONGKONG) CO., LIMITED</t>
  </si>
  <si>
    <t>HARBIN D AREA,21ST FLOOR,YINHENG PLAZA,347 TONGDA STREET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</si>
  <si>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MN-80%, CU-0.03%, FE-0.1%, SI-0.08%</t>
  </si>
  <si>
    <t>`HARBIN DONGSHENG METAL (HONGKONG) CO.,LIMITED`</t>
  </si>
  <si>
    <t>10702030/150411/0020463</t>
  </si>
  <si>
    <t>МАРГАНЕЦ НЕОБРАБОТАННЫЙ,ДЛЯ ИСПОЛЬЗОВАНИЯ В МЕТАЛЛУРГИЧЕСКОЙ ПРОМЫШЛЕННОСТИ-В КУСКАХ РАЗМЕРОМ 10-50ММ С СОДЕРЖАНИЕМ МАРГАНЦА 97.38%- 100 МЕШКОВ-99930 КГ.</t>
  </si>
  <si>
    <t>`DAXIN JINGE MANGANESE CO.,LTD`, НЕ ОБОЗНАЧЕН</t>
  </si>
  <si>
    <t>10702030/150411/0020488</t>
  </si>
  <si>
    <t>МАРГАНЕЦ НЕОБРАБОТАННЫЙ ДЛЯ ИСПОЛЬЗОВАНИЯ В МЕТАЛЛУРГИЧЕСКОЙ ПРОМЫШЛЕННОСТИ В КУСКАХ, РАЗМЕР 10-50ММ, С СОДЕРЖАНИЕМ МАРГАНЦА 97,3%, ВСЕГО 100 МЕШКОВ ПО 1Т В КАЖДОМ</t>
  </si>
  <si>
    <t>RAYING HOLDINGS LIMITED, RAYING HOLDINGS</t>
  </si>
  <si>
    <t>10702030/150411/0020511</t>
  </si>
  <si>
    <t>`WELL SHUN MARINE LTD`</t>
  </si>
  <si>
    <t>КАУЛУН 14 СЦИНС МУЗЕУМ РОАД,РУМ 817,8/Ф.</t>
  </si>
  <si>
    <t>МАРГАНЕЦ НЕОБРАБОТАННЫЙ,ДЛЯ ИСПОЛЬЗОВАНИЯ В МЕТАЛЛУРГИЧЕСКОЙ ПРОМЫШЛЕННОСТИ,В КУСКАХ РАЗМЕРОМ 10-50ММ С СОДЕРЖАНИЕМ МАРГАНЦА 95.46%- 48 МЕШКОВ*1000 КГ.</t>
  </si>
  <si>
    <t>10702030/120411/0019340</t>
  </si>
  <si>
    <t>МАРГАНЕЦ МЕТАЛЛИЧЕСКИЙ, С СОДЕРЖАНИЕМ МАРГАНЦА 97%МИН., НЕОБРАБОТАННЫЙ, В КУСКАХ РАЗМЕРОМ 10-50 ММ., ИСПОЛЬЗУЕТСЯ ДЛЯ МЕТАЛЛУРГИЧЕСКОЙ ПРОМЫШЛЕННОСТИ, ВСЕГО 250 МЕШКОВ ПО 1000 КГ.</t>
  </si>
  <si>
    <t>10702030/150411/0020317</t>
  </si>
  <si>
    <t>DKP LOGISTICS SOLUTION CJRPORATION</t>
  </si>
  <si>
    <t>VIETNAM HAIPHONG UNIT 512,5TH FL., NO.5 LYTUTRONG, -</t>
  </si>
  <si>
    <t>МАРГАНЕЦ НЕОБРАБОТАННЫЙ ДЛЯ ИСПОЛЬЗОВАНИЯ В МЕТАЛЛУРГИЧЕСКОЙ ПРОМЫШЛЕННОСТИ, В КУСКАХ РАЗМЕРОМ 10-50ММ,С СОДЕРЖАНИЕМ МАРГАНЦА 98,13%, 100 МЕШКОВ ПО 1 ТОННЕ В КАЖДОМ.</t>
  </si>
  <si>
    <t>SHENYANG YUFENG TONGLONG XINGYE INTERNATIONAL TRADE SHENYANG YUFENG TONGLONG XINGYE INTERNATIONAL TRADE CO.,LTD, SHENYANG YUFENG</t>
  </si>
  <si>
    <t>10702030/150411/0020282</t>
  </si>
  <si>
    <t>МАРГАНЕЦ НЕОБРАБОТАННЫЙ ДЛЯ ИСПОЛЬЗОВАНИЯ В МЕТАЛЛУРГИЧЕСКОЙ ПРОМЫШЛЕННОСТИ, В КУСКАХ РАЗМЕРОМ 10-50ММ,В МЕШКАХ ПО 1 ТОННЕ В КАЖДОМ С СОДЕРЖАНИЕМ МАРГАНЦА: 97,65%-108 МЕШКОВ, 97,45%-200 МЕШКОВ</t>
  </si>
  <si>
    <t>10606060/130411/0002113</t>
  </si>
  <si>
    <t>10702030/040411/0017464</t>
  </si>
  <si>
    <t>ХУНАНЬ 603РМ,008#,ЯНГМИНГ ГАРДЕН, ВАНГЧЕНГПО</t>
  </si>
  <si>
    <t>МАРГАНЕЦ НЕОБРАБОТАННЫЙ В БРИКЕТАХ 35*55*24 ММ, С СОДЕРЖАНИЕМ МАРГАНЦА 97.86%,ДЛЯ ИСПОЛЬЗОВАНИЯ В МЕТАЛЛУРГИЧЕСКОЙ ПРОМЫШЛЕННОСТИ-200 МЕШКОВ*1000КГ.</t>
  </si>
  <si>
    <t>`CHANGSHA XINWANXIN METAL MATERIALS CO.,LTD`, НЕ ОБОЗНАЧЕН</t>
  </si>
  <si>
    <t>10702030/040411/0017401</t>
  </si>
  <si>
    <t>МАРГАНЕЦ НЕОБРАБОТАННЫЙ ДЛЯ ИСПОЛЬЗОВАНИЯ В МЕТАЛЛУРГИЧЕСКОЙ ПРОМЫШЛЕННОСТИ, В КУСКАХ РАЗМЕРОМ 10-50ММ,В МЕШКАХ ПО 1 ТОННЕ В КАЖДОМ С СОДЕРЖАНИЕМ МАРГАНЦА 97,39-97,50%, 108 МЕШКОВ</t>
  </si>
  <si>
    <t>10101100/180411/0000425</t>
  </si>
  <si>
    <t>МАРГАНЕЦ МЕТАЛЛИЧЕСКИЙ МАРКИ МН95 ФРАКЦИОННЫЙ СОСТАВ 0-300ММ,ГОСТ 6008-90 С ХИМИЧЕСКИМ СОСТАВОМ МАРГАНЦА:95.28%'КРЕМНИЯ:1.1%'УГЛЕРОДА:0.10%'ФОСФОРА:0.05% ПО МАССЕ.ПРИМЕНЯЕТСЯ В МЕТАЛЛУРГИЧЕСКОЙ ПРОМЫШЛЕННОСТИ В КАЧЕСТВЕ ДОБАВОК ПРИ ВЫПЛАВКЕ СТАЛЕЙ. Б</t>
  </si>
  <si>
    <t>10607090/140411/0005327</t>
  </si>
  <si>
    <t>ХАРБИН ДОНГШЕНГ МЕТАЛ(ГОНКОНГ)КО. ЛИМИТИТ</t>
  </si>
  <si>
    <t>МАРГАНЕЦ MN80F БРИКЕТЫ ДИАМЕТРОМ 30-100 ММ., ВЫСОТА 20-100 ММ. ХИМИЧЕСКИЙ СОСТАВ: AL-10%' FE-0.5%' MN ОТ 78% ДО 82%. МАССА БРИКЕТА ОТ 0,25-1,25 КГ. ИСПОЛЬЗУЕТСЯ В АЛЮМИНИЕВОЙ ПРОМЫШЛЕННОСТИ.</t>
  </si>
  <si>
    <t>HARBIN DONGSHENG METAL(HONGKONG) CO. LIMITED</t>
  </si>
  <si>
    <t>10108030/060411/0002677</t>
  </si>
  <si>
    <t>SANDVIK HEATING TECHNOLOGY AB SWEDEN BY DSV TRANSPORT AS</t>
  </si>
  <si>
    <t>SE73427 HALLSTAHAMMAR BOX 502</t>
  </si>
  <si>
    <t>`ЭЛЕКТРОАППАРАТ` ОАО</t>
  </si>
  <si>
    <t>305000, КУРСКАЯ ОБЛ., Г.КУРСК,, УЛ.ЛУНАЧАРСКОГО,Д.8</t>
  </si>
  <si>
    <t>ЛЕНТА ИЗ ТЕРМОСТАТИЧЕСКОГО ХОЛОДНОКАТАННОГО БИМЕТАЛЛА . ИСПОЛЬЗУЕТСЯ В ЭЛЕКТРОПРИБОРАХ В КАЧЕСТВЕ ТЕРМОРЕЛЕ: BIMETAL STRIP 200 49.0*0.8 ММ--36,5КГ ОСНОВНОЙ КОМПОНЕНТ: СОДЕРЖИТ НИКЕЛЬ 23%,МЕДЬ 8%%'37% СОДЕРЖАНИЕ УГЛЕРОДА НА ВЫШЕПЕРЕЧИСЛЕННУЮ ПРОДУКЦИЮ</t>
  </si>
  <si>
    <t>КАНТАЛ, KANTHAL</t>
  </si>
  <si>
    <t>10606010/180411/0000629</t>
  </si>
  <si>
    <t>ПОРОШОК ГЕРМАНИЯ- 201.300 КГ(СОДЕРЖАНИЕ ГЕРМАНИЯ - 197.375 КГ,СОДЕРЖАНИЕ ГЕРМАНИЯ -98.05% )</t>
  </si>
  <si>
    <t>10606010/080411/0000562</t>
  </si>
  <si>
    <t>ГЕРМАНИЙ ПОЛИКРИСТАЛЛИЧЕСКИЙ ЗОННООЧИЩЕННЫЙ- 200.1243КГ(СОДЕРЖАНИЕ ГЕРМАНИЯ 99.999%)</t>
  </si>
  <si>
    <t>CHINA GERMANIUM CO., LTD</t>
  </si>
  <si>
    <t>10606010/040411/0000517</t>
  </si>
  <si>
    <t>ПОРОШОК ГЕРМАНИЯ(СОДЕРЖАНИЕ ГЕРМАНИЯ БОЛЕЕ 95 %)- 1594.00 КГ</t>
  </si>
  <si>
    <t>MIR LIMITED</t>
  </si>
  <si>
    <t>10401030/170511/0000855</t>
  </si>
  <si>
    <t>1-ЦИНК НЕОБРАБОТАННЫЙ,НЕЛЕГИРОВАННЫЙ МЕТАЛЛИЧЕСКИЙ МАРКИ ЦОА ГОСТ 3640-94,СОДЕРЖАЩИЙ 99.9896, 99.9883 МАС% ЦИНКА</t>
  </si>
  <si>
    <t>10401030/110511/0000801</t>
  </si>
  <si>
    <t>1-ЦИНК НЕОБРАБОТАННЫЙ,НЕЛЕГИРОВАННЫЙ МЕТАЛЛИЧЕСКИЙ МАРКИ ЦОА ГОСТ 3640-94,СОДЕРЖАЩИЙ 99.9884, 99.9883 МАС% ЦИНКА</t>
  </si>
  <si>
    <t>10226180/290511/0003257</t>
  </si>
  <si>
    <t>ОЛОВО НЕОБРАБОТАННОЕ НЕЛЕГИРОВАННОЕ В ВИДЕ ЧУШЕК, (СОДЕРЖАНИЕ ОЛОВА 99.975%), ДЛЯ ПРОМЫШЛЕННОЙ ПЕРЕРАБОТКИ</t>
  </si>
  <si>
    <t>DONG GUI</t>
  </si>
  <si>
    <t>10411090/180511/0001669</t>
  </si>
  <si>
    <t>ОЛОВО НЕОБРАБОТАННОЕ НЕЛЕГИРОВАННОЕ В СЛИТКАХ, SN-99,999%, ПАРТИЯ № 2011-01 - 502,470 КГ</t>
  </si>
  <si>
    <t>10226180/130511/0002894</t>
  </si>
  <si>
    <t>GUANGXI PINGGUI PGMA CO., LTD., PGMA</t>
  </si>
  <si>
    <t>10226180/030511/0002671</t>
  </si>
  <si>
    <t>10207110/060511/0000949</t>
  </si>
  <si>
    <t>АРТ№370007ПАЯЛЬНЫЙ ПРИПОЙ SACX 0307 БЕЗ СВИНЦОВЫЙ , (СПЛАВЫ ОЛОВА),СОДЕРЖАНИЕ ОЛОВА 99%, СЕРЕБРО 0.3%, МЕДЬ 0.7%, В ВИДЕ ПРОВОЛОКИ, FLUITIN 1532- 1 КГ КОД ОКП 172332</t>
  </si>
  <si>
    <t>COOKSON ELECTRONICS, ТОВАРНЫЙ ЗНАК ОТСУТСТВУЕТ</t>
  </si>
  <si>
    <t>10401060/170511/0003298</t>
  </si>
  <si>
    <t>ПОРОШОК ВОЛЬФРАМА, ИСПОЛЬЗУЕТСЯ ПРИ ПРОИЗВОДСТВЕ МАТРИЧНЫХ БУРОВЫХ ДОЛОТ. МЕТАЛЛУРГИЧЕСКИЙ ПОРОШОК #1567314 DMTMP004 КАРБИД ВОЛЬФРАМА - 1100 КГ. ПРЕДНАЗНАЧЕН ДЛЯ ИСПОЛЬЗОВАНИЯ В КАЧЕСТВЕ СОЧЛИНЯЮЩЕГО СЛОЯ ПРИ ПРОИЗВОДСТВЕ МАТРИЧНЫХ БУРОВЫХ ДОЛОТ МЕТО</t>
  </si>
  <si>
    <t>КЕННАМЕТАЛ, ОТСУТСТВУЕТ</t>
  </si>
  <si>
    <t>10414060/160511/0001169</t>
  </si>
  <si>
    <t>10411090/060511/0001551</t>
  </si>
  <si>
    <t>`H.C. STARCK GMBH`</t>
  </si>
  <si>
    <t>Д-38642 ГЕРМАНИЯ ГОСЛАР ИМ ШЛЕЕКЕ 78-91</t>
  </si>
  <si>
    <t>ТАНТАЛОВЫЙ МЕТАЛЛИЧЕСКИЙ ПОРОШОК КОНДЕНСАТОРНОГО ТИПА: STA-30KF,УДЕЛЬНЫЙ ЗАРЯД 20000 МККЛ/Г,НАПРЯЖЕНИЕ ПРОБОЯ 90В В КОЛИЧЕСТВЕ 10КГ'STA-40KF,УДЕЛЬНЫЙ ЗАРЯД 35000МККЛ/Г,ТОК УТЕЧКИ 12МКА/Г,НАПРЯЖЕНИЕ ПРОБОЯ 100В В КОЛИЧЕСТВЕ 50КГ. ДЛЯ ПРОИЗВОДСТВА КОНД</t>
  </si>
  <si>
    <t>Х.К.ШТАРК ГМБХ, HC STARCK</t>
  </si>
  <si>
    <t>ТАНТАЛОВЫЙ МЕТАЛЛИЧЕСКИЙ ПОРОШОК КОНДЕНСАТОРНОГО ТИПА: STA-100KA,УДЕЛЬНЫЙ ЗАРЯД 96000 МККЛ/Г,ТОК УТЕЧКИ МКА/Г В КОЛИЧЕСТВЕ 5КГ. ДЛЯ ПРОИЗВОДСТВА КОНДЕНСАТОРОВ.</t>
  </si>
  <si>
    <t>ТАНТАЛОВЫЙ МЕТАЛЛИЧЕСКИЙ ПОРОШОК КОНДЕНСАТОРНОГО ТИПА: TTS-80KM,УДЕЛЬНЫЙ ЗАРЯД 80000 МККЛ/Г,НАПРЯЖЕНИЕ ПРОБОЯ 90В В КОЛИЧЕСТВЕ 5КГ. ДЛЯ ПРОИЗВОДСТВА КОНДЕНСАТОРОВ.</t>
  </si>
  <si>
    <t>10714040/040511/0013107</t>
  </si>
  <si>
    <t>ALL MINMETALL INTERNATIONAL LIMITED, КИТАЙ, ТОВАРНЫМ ЗНАКОМ НЕ ОБОЗНАЧЕН</t>
  </si>
  <si>
    <t>10130170/170511/0005992</t>
  </si>
  <si>
    <t>`UMICORE COBALT &amp; SPECIALITY MATERIALS`</t>
  </si>
  <si>
    <t>Б2250 ОЛЕН ВАТЕРТОРЕНСТРАТ, 33</t>
  </si>
  <si>
    <t>КОБАЛЬТОВЫЙ ПОРОШОК (CO-99,87%),СЕРОГО ЦВЕТА, ИСПОЛЬЗ. ПРИ ПРОИЗВОДСТВЕ ТВЕРДЫХ СПЛАВОВ, 80 ВАКУУМНЫХ МЕШКОВ ПО 25 КГ.,В 80 СТАЛЬНЫХ БАРАБАНАХ НА 8 ПОДДОНАХ, ВЕС БРУТТО С ПОДДОНАМИ 2376 КГ</t>
  </si>
  <si>
    <t>`UMICORE COBALT &amp; SPECIALITY MATERIALS` БЕЛЬГИЯ, UMICORE</t>
  </si>
  <si>
    <t>10130160/300511/0005373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</si>
  <si>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- 4440.00 КГ,РАСФАСОВАН В 21 СТАЛЬНУЮ БОЧКУ ЕМКОСТЬЮ 200Л ЗАПОЛНЕННЫХ АРГОНОМ, С ПОЛИЭТИЛ</t>
  </si>
  <si>
    <t>10130160/230511/0005088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</si>
  <si>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- 4450.00 КГ,РАСФАСОВАН В 21 СТАЛЬНЫХ БОЧКАХ ЕМКОСТЬЮ 200Л ЗАПОЛНЕННЫХ АРГОНОМ, С ПОЛИЭТИ</t>
  </si>
  <si>
    <t>10130160/110511/0004607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</si>
  <si>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- 5000.00 КГ,РАСФАСОВАН В 27 СТАЛЬНЫХ БОЧКАХ ЕМКОСТЬЮ 200Л ЗАПОЛНЕННЫХ АРГОНОМ, С ПОЛИЭТИ</t>
  </si>
  <si>
    <t>10309090/250511/0000970</t>
  </si>
  <si>
    <t>ПОРШОК ТИТАНОВЫЙ ТАБЛЕТИРОВАННЫЙ, ТУ У 14-10-026-98, СОСТАВ ТИТАН(TI) -99.76%, ПРИМЕСИ : ЖЕЛЕЗО И НИКЕЛЬ (FE+NI)-0.15%, ХЛОР (CL)-0.057%,АЗОТ (N)-0.033%ИЗГ.:`ГОСУДАРСТВЕННЫЙ НАУЧНО-ИССЛЕДОВАТЕЛЬСКИЙ И ПРОЕКТНЫЙ ИНСТИТУТ ТИТАНА`, УКРАИНА ГЕОМЕТРИЧЕСКИ</t>
  </si>
  <si>
    <t>10101100/100511/0000542</t>
  </si>
  <si>
    <t>ПАО`ЗАПОРОЖСКИЙ ЗАВОД ФЕРРОСПЛАВОВ`</t>
  </si>
  <si>
    <t>МАРГАНЕЦ МЕТАЛЛИЧЕСКИЙ МАРКИ МН95 ФРАКЦИОННЫЙ СОСТАВ 0-300ММ,ГОСТ 6008-90 С ХИМИЧЕСКИМ СОСТАВОМ МАРГАНЦА:95.42%'КРЕМНИЯ:1.2%'УГЛЕРОДА:0.11%'ФОСФОРА:0.05% ПО МАССЕ.ПРИМЕНЯЕТСЯ В МЕТАЛЛУРГИЧЕСКОЙ ПРОМЫШЛЕННОСТИ В КАЧЕСТВЕ ДОБАВОК ПРИ ВЫПЛАВКЕ СТАЛЕЙ. Б</t>
  </si>
  <si>
    <t>10606060/310511/0003352</t>
  </si>
  <si>
    <t>`LSM (JIAXING) CO.,LTD `</t>
  </si>
  <si>
    <t>E BUILDING, 289 MUYANG ROAD JIAXING, ZHEJIANG</t>
  </si>
  <si>
    <t>МАРГАНЕЦ БРИКЕТИРОВАННЫЙ С ФЛЮСОМ (ЛИГАТУРА MN80F) В ВИДЕ ТАБЛЕТОК , ИСПОЛЬЗУЕМЫЙ В КАЧЕСТВЕ ЛЕГИРУЮЩЕЙ ДОБАВКИ ПРИ ПРОИЗВОДСТВЕ АЛЮМИНИЕВЫХ СПЛАВОВ. СОДЕРЖАНИЕ MN-80%</t>
  </si>
  <si>
    <t>10702030/310511/0031101</t>
  </si>
  <si>
    <t>МАРГАНЕЦ МЕТАЛЛИЧЕСКИЙ, С СОДЕРЖАНИЕМ МАРГАНЦА 97%МИН., НЕОБРАБОТАННЫЙ, В КУСКАХ РАЗМЕРОМ 10-50 ММ., ИСПОЛЬЗУЕТСЯ В МЕТАЛЛУРГИЧЕСКОЙ ПРОМЫШЛЕННОСТИ, ВСЕГО 125 МЕШКОВ ПО 1000 КГ.</t>
  </si>
  <si>
    <t>10702030/300511/0030831</t>
  </si>
  <si>
    <t>МАРГАНЕЦ НЕОБРАБОТАННЫЙ В КУСКАХ РАЗМЕРОМ 10-50ММ, ДЛЯ ПРИМЕНЕНИЯ В МЕТАЛЛУРГИЧЕСКОЙ ПРОМЫШЛЕННОСТИ, С СОДЕРЖАНИЕМ МАРГАНЦА 97.34 % . ВСЕГО 50 МЕШКОВ</t>
  </si>
  <si>
    <t>DAXIN XINAN MANGANESE CO., LTD, DAXIN XINAN MANGANESE</t>
  </si>
  <si>
    <t>10702030/230511/0029190</t>
  </si>
  <si>
    <t>МАРГАНЕЦ НЕОБРАБОТАННЫЙ В КУСКАХ РАЗМЕРОМ 10-50ММ, ДЛЯ ПРИМЕНЕНИЯ В МЕТАЛЛУРГИЧЕСКОЙ ПРОМЫШЛЕННОСТИ, С СОДЕРЖАНИЕМ МАРГАНЦА 96.76 % . ВСЕГО 100 МЕШКОВ</t>
  </si>
  <si>
    <t>10702030/230511/0029206</t>
  </si>
  <si>
    <t>EASTLLOYD METALS AND MINERALS CO., LTD.</t>
  </si>
  <si>
    <t>МАРГАНЕЦ НЕОБРАБОТАННЫЙ В КУСКАХ РАЗМЕРОМ 10-50ММ, ДЛЯ ПРИМЕНЕНИЯ В МЕТАЛЛУРГИЧЕСКОЙ ПРОМЫШЛЕННОСТИ, С СОДЕРЖАНИЕМ МАРГАНЦА 95.76 % . ВСЕГО 108 МЕШКОВ</t>
  </si>
  <si>
    <t>EASTLLOYD METALS AND MINERALS CO., LTD, EASTLLOYD METALS AND MINERALS</t>
  </si>
  <si>
    <t>10101100/230511/0000601</t>
  </si>
  <si>
    <t>ПАО ЗАПОРОЖСКИЙ ЗАВОД ФЕРРОСПЛАВОВ</t>
  </si>
  <si>
    <t>69035 Г.ЗАПОРОЖЬЕ УЛ.ДИАГОНАЛЬНАЯ 11</t>
  </si>
  <si>
    <t>МАРГАНЕЦ МЕТАЛЛИЧЕСКИЙ МАРКИ МН95 ГОСТ 6008-90 В КУСКАХ. ХИМИЧЕСКИЙ СОСТАВ МАРГАНЕЦ -95.36- 95.53%, КРЕМНИЙ 1.1%, УГЛЕРОД -0.13%, ФОСФОР -0.05%. БАЗОВЫЙ ВЕС- 129990КГ. ФИЗИЧ.ВЕС-122580КГ. ПРИМЕНЯЕТСЯ В МЕТАЛЛУРГИЧЕСКОЙ ПРОМЫШЛЕННОСТИ ПРИ ПРОИЗВОДСТВА</t>
  </si>
  <si>
    <t>10702030/190511/0028529</t>
  </si>
  <si>
    <t>МАРГАНЕЦ НЕОБРАБОТАННЫЙ В КУСКАХ РАЗМЕРОМ 10-50ММ, ДЛЯ ПРИМЕНЕНИЯ В МЕТАЛЛУРГИЧЕСКОЙ ПРОМЫШЛЕННОСТИ, С СОДЕРЖАНИЕМ МАРГАНЦА 97.83 % . ВСЕГО 150 МЕШКОВ</t>
  </si>
  <si>
    <t>10702020/180511/0013146</t>
  </si>
  <si>
    <t>МАРГАНЕЦ МЕТАЛЛИЧЕСКИЙ, С СОДЕРЖАНИЕМ МАРГАНЦА 97%МИН., НЕОБРАБОТАННЫЙ, В ,БРИКЕТАХ РАЗМЕРОМ 24-30*33-35* ММ., ИСПОЛЬЗУЕТСЯ В МЕТАЛЛУРГИЧЕСКОЙ ПРОМЫШЛЕННОСТИ, ВСЕГО 125 МЕШКОВ ПО 1000 КГ.</t>
  </si>
  <si>
    <t>10702030/120511/0026651</t>
  </si>
  <si>
    <t>МАРГАНЕЦ НЕОБРАБОТАННЫЙ ДЛЯ ИСПОЛЬЗОВАНИЯ В МЕТАЛЛУРГИЧЕСКОЙ ПРОМЫШЛЕННОСТИ, В КУСКАХ РАЗМЕРОМ 10-50ММ,С СОДЕРЖАНИЕМ МАРГАНЦА 97,84%, 100 МЕШКОВ ПО 1 ТОННЕ В КАЖДОМ.</t>
  </si>
  <si>
    <t>10101100/170511/0000575</t>
  </si>
  <si>
    <t>МАРГАНЕЦ МЕТАЛЛИЧЕСКИЙ МАРКИ МН95,ГОСТ 6008-90.В КУСКАХ,НЕОБРАБОТАННЫЙ.ХИМ.СОСТАВ: С=0,13-0,14 %,MN=95,3 %,SI=1,1 %,P=0,05 %.БАЗОВЫЙ ВЕС 129990 КГ., ФИЗИЧЕСКИЙ ВЕС 122760 КГ.ИСПОЛЬЗУЕТСЯ В МЕТАЛЛУРГИЧЕСКОЙ ПРОМЫШЛЕННОСТИ.</t>
  </si>
  <si>
    <t>10606060/160511/0002926</t>
  </si>
  <si>
    <t>SECTION A, ZONE E, GANGCHENG INDUSTRY PARK,TANJATUO,JIANGBEI DIST,CHONGQING</t>
  </si>
  <si>
    <t>МАРГАНЕЦ БРИКЕТИРОВАННЫЙ С ФЛЮСОМ (ЛИГАТУРА MN80F) В ВИДЕ ТАБЛЕТОК , ИСПОЛЬЗУЕМЫЙ В КАЧЕСТВЕ ЛЕГИРУЮЩЕЙ ДОБАВКИ ПРИ ПРОИЗВОДСТВЕ АЛЮМИНИЕВЫХ СПЛАВОВ. СОДЕРЖАНИЕ: MN-79,52%,SI=0,012%,FE=0,022%, V&lt;0,01%,MG&lt;0,01%,CR&lt;0,01%</t>
  </si>
  <si>
    <t>10607090/310511/0008387</t>
  </si>
  <si>
    <t>ЛОНДОН ЭНД СКАНДИНАВИАН МЕТАЛЛУРДЖИКАЛ КО., ЛТД</t>
  </si>
  <si>
    <t>МАРГАНЕЦ MN80F БРИКЕТЫ ДИАМЕТРОМ 30-100 ММ., ВЫСОТА 20-100 ММ., МАССА БРИКЕТА 0.25-1.25 КГ. ХИМИЧЕСКИЙ СОСТАВ: AL-10%' FE-0.5%' MN ОТ 78% ДО 82%. ИСПОЛЬЗУЕТСЯ В АЛЮМИНИЕВОЙ ПРОМЫШЛЕННОСТИ.</t>
  </si>
  <si>
    <t>LONDON &amp; SCANDINAVIAN METALLURGICAL CO., LTD</t>
  </si>
  <si>
    <t>10606010/310511/0000995</t>
  </si>
  <si>
    <t>YUNNAN LINCANG XINYUAN GERMANIUM INDUSTRY CO.,LTD</t>
  </si>
  <si>
    <t>YUNNAN KUNMING 6/F, BUILDING A,DUSHIMINGYUAN,MIDDLE RENMINROAD</t>
  </si>
  <si>
    <t>ГЕРМАНИЙ ПОЛИКРИСТАЛЛИЧЕСКИЙ ЗОННООЧИЩЕННЫЙ-500.00 КГ(СОДЕРЖАНИЕ ГЕРМАНИЯ 99.999%)</t>
  </si>
  <si>
    <t>10606010/240511/0000922</t>
  </si>
  <si>
    <t>ПОРОШОК ГЕРМАНИЯ- 111.00 КГ(СОДЕРЖАНИЕ ГЕРМАНИЯ - 109.890 КГ,СОДЕРЖАНИЕ ГЕРМАНИЯ -99.00% )</t>
  </si>
  <si>
    <t>10606010/060511/0000782</t>
  </si>
  <si>
    <t>10606010/030511/0000750</t>
  </si>
  <si>
    <t>373-0808 GUNMA PREF. OTA CITY 487-1, ISHIHARA-CHO</t>
  </si>
  <si>
    <t>ПОРОШОК ГЕРМАНИЯ(ТИП А)- 150 КГ(СОДЕРЖАНИЕ ГЕРМАНИЯ - 135 КГ),ПОРОШОК ГЕРМАНИЯ(ТИП Б)- 86.5 КГ(СОДЕРЖАНИЕ ГЕРМАНИЯ - 51.9 КГ)</t>
  </si>
  <si>
    <t>`НОВОТЕК, ИНК`</t>
  </si>
  <si>
    <t>10714040/160611/0018401</t>
  </si>
  <si>
    <t>GUANGZHOU DONGHENG CO., LTD</t>
  </si>
  <si>
    <t>GUANGZHOU N 750, RD. DONGFENG DONG</t>
  </si>
  <si>
    <t>`ТРАНЗИТ` ООО</t>
  </si>
  <si>
    <t>680000, ХАБАРОВСКИЙ КРАЙ, Г.ХАБАРОВСК, Б-Р УССУРИЙСКИЙ, Д.24</t>
  </si>
  <si>
    <t>ПРИПОЙ ДЛЯ ПАЙКИ В ВИДЕ ПРОВОЛОКИ НА КАТУШКАХ, ОЛОВЯННО-СВИНЦОВЫЙ (38% ОЛОВО, 62%СВИНЕЦ). НЕ ПОКРЫТЫЙ ФЛЮСОМ. ИСПОЛЬЗУЕТСЯ ДЛЯ ПАЙКИ МЕТАЛЛОВ. ВСЕГО 5600ШТ.</t>
  </si>
  <si>
    <t>SUOER INDUSTRIAL PARK, ТОРГОВЫМ ЗНАКОМ НЕ ОБОЗНАЧЕН</t>
  </si>
  <si>
    <t>10401030/220611/0001148</t>
  </si>
  <si>
    <t>1-ЦИНК НЕОБРАБОТАННЫЙ,НЕЛЕГИРОВАННЫЙ МЕТАЛЛИЧЕСКИЙ МАРКИ ЦОА ГОСТ 3640-94,СОДЕРЖАЩИЙ 99.9884 МАС% ЦИНКА</t>
  </si>
  <si>
    <t>10401030/080611/0001032</t>
  </si>
  <si>
    <t>1-ЦИНК НЕОБРАБОТАННЫЙ,НЕЛЕГИРОВАННЫЙ МЕТАЛЛИЧЕСКИЙ МАРКИ ЦОА ГОСТ 3640-94,СОДЕРЖАЩИЙ 99.9883 МАС% ЦИНКА</t>
  </si>
  <si>
    <t>10317090/220611/0006176</t>
  </si>
  <si>
    <t>AKSARAY METAL DOKUM SAN. VE TIC. LTD. STI.</t>
  </si>
  <si>
    <t>IKITELLI ORG.SAN.BOLGESI ISTANBUL PIKDOKUMCULER SANAYI SITESI A4 BLOK NO:15-16</t>
  </si>
  <si>
    <t xml:space="preserve">ЦИНКОВЫЙ СПЛАВ ZAMAK 3 В СЛИТКАХ, С СОДЕРЖАНИЕМ: ЦИНК - 95,698-96,850%'АЛЮМИНИЙ - 3,850-4,090%' ЖЕЛЕЗО - 0,001-0,007%' МАГНИЙ - 0,039-0,052' ОЛОВО - НЕ БОЛЕЕ 0,001%' СВИНЕЦ - 0,002-0,003%' НИКЕЛЬ - НЕ БОЛЕЕ 0,001%' КАДИЙ - НЕ БОЛЕЕ 0,0002%' ВСЕГО 20 </t>
  </si>
  <si>
    <t>`AKSARAY METAL DOKUM SAN. VE TIC. LTD. STI.` ТУРЦИЯ, ОТСУТСТВУЕТ</t>
  </si>
  <si>
    <t>10317110/170611/0008987</t>
  </si>
  <si>
    <t>IKITELLI ORG.SAN.BOLGESI ISTANBUL PILDOKUMCULER SANAYI SITESI A4 BLOK NO:15-16</t>
  </si>
  <si>
    <t>10226180/010611/0003329</t>
  </si>
  <si>
    <t>CENTURY BOM TECHNOLOGY LIMITED</t>
  </si>
  <si>
    <t>ГОНКОНГ,КОВЛУН, ЯУ МА ТЕЙ, 383 ШАНХАЙ СТРИТ</t>
  </si>
  <si>
    <t>ООО `АМБЕР`</t>
  </si>
  <si>
    <t>238700, КАЛИНИНГРАДСКАЯ ОБЛ., Г.СОВЕТСК, КАЛИНИНГРАДСКОЕ ШОССЕ 50</t>
  </si>
  <si>
    <t>ОЛОВЯННО-СВИНЦОВЫЙ ПРИПОЙ, В БРУСКАХ ПО 0.5КГ, СОДЕРЖАНИЕ ОЛОВА -60%, СВИНЦА -40%, ДЛЯ ПЕРЕРАБОТКИ (ПРОМЫШЛЕННОГО ПРОИЗВОДСТВА) LCD-ТВ С LED ПОДСВЕТКОЙ ТОРГОВОЙ МАРКИ `CHANGHONG` МОДЕЛЕЙ: E32F718EC, E32F830EC, E42F830EC, E46F830EC-40ШТ.,</t>
  </si>
  <si>
    <t>10411090/160611/0002063</t>
  </si>
  <si>
    <t>ОЛОВО НЕОБРАБОТАННОЕ НЕЛЕГИРОВАННОЕ В СЛИТКАХ, ХИМ.СОСТАВ: SN-99,999%,ПАРТИЯ № С110527-0501 - 563,820 КГ</t>
  </si>
  <si>
    <t>10226180/160611/0003676</t>
  </si>
  <si>
    <t>ОЛОВО НЕОБРАБОТАННОЕ НЕЛЕГИРОВАННОЕ В ВИДЕ ЧУШЕК, (СОДЕРЖАНИЕ ОЛОВА 99.91%), ДЛЯ ПРОМЫШЛЕННОЙ ПЕРЕРАБОТКИ</t>
  </si>
  <si>
    <t>THAISARCO, PHUKET, THAISARCO</t>
  </si>
  <si>
    <t>10411090/070611/0001941</t>
  </si>
  <si>
    <t>ОЛОВО НЕОБРАБОТАННОЕ НЕЛЕГИРОВАННОЕ В СЛИТКАХ, ХИМ.СОСТАВ: SN-99,999%,ПАРТИЯ № С110503-0901 - 490,470 КГ</t>
  </si>
  <si>
    <t>10226180/060611/0003456</t>
  </si>
  <si>
    <t>ОЛОВО НЕОБРАБОТАННОЕ НЕЛЕГИРОВАННОЕ В ВИДЕ ЧУШЕК, (СОДЕРЖАНИЕ ОЛОВА 99.99%), ДЛЯ ПРОМЫШЛЕННОЙ ПЕРЕРАБОТКИ</t>
  </si>
  <si>
    <t>DONG HONG TIN PRODUCTS LC, DONG HONG</t>
  </si>
  <si>
    <t>10226030/060611/0014093</t>
  </si>
  <si>
    <t>FERRUM ELEMENTS S A (ЧЕРЕЗ ЭКСПЕДИТОРА Г.РОТТЕРДАМ,НИДЕРЛАНДЫ)</t>
  </si>
  <si>
    <t>H3B4W5 SUITE 2900 MONREAL 1000,DE LA GAUCHETIERE WEST</t>
  </si>
  <si>
    <t>ООО `ПРОМ-КД`</t>
  </si>
  <si>
    <t>236010, КАЛИНИНГРАДСКАЯ ОБЛ., Г.КАЛИНИНГРАД, УЛ.РАДИСТОВ 36</t>
  </si>
  <si>
    <t>ОЛОВО ЧЕРНОВОЕ (НЕОБРАБОТАННОЕ) НЕЛЕГИРОВАННОЕ В БЛОКАХ (СЛИТКАХ)- 20041КГ,ДЛЯ ПОЛУЧЕНИЯ ИЗДЕЛИЙ ИЗ ОЛОВА МЕТОДОМ ЛИТЬЯ</t>
  </si>
  <si>
    <t>THAILAND SMELTING AND REFINING CO.,LTD, PHUKET</t>
  </si>
  <si>
    <t>10207110/210611/0001247</t>
  </si>
  <si>
    <t>ПРИПОЙ SN100C - 25,66 КГ. ДЛЯ ПАЙКИ, СОДЕРЖАНИЕ ОЛОВА БОЛЕЕ 98%, НИКЕЛЬ НЕ БОЛЕЕ 0,1%, МЕДЬ НЕ БОЛЕЕ 1%.</t>
  </si>
  <si>
    <t>BALVER ZINN, ОТСУТСТВУЕТ</t>
  </si>
  <si>
    <t>10226060/080611/0008342</t>
  </si>
  <si>
    <t>ООО `ОРБИТА- I`</t>
  </si>
  <si>
    <t>СПЛАВ ОЛОВЯННЫЙ МАРКИ SN 100 , ИСПОЛЬЗУЕТСЯ В КАЧЕСТВЕ МЯГКОГО ПРИПОЯ , ПРЕДНАЗНАЧЕН ДЛЯ ИСП., В ПАЯЛЬНЫХ МАШИНАХ ДЛЯ ПАЙКИ ЭЛ. КОМПОНЕНТОВ:РАЗМЕР 540Х50Х20 ММ. ОБЩЕЕ КОЛ-ВО-15 ШТ.ФИРМА:НЕИЗВЕСТНА</t>
  </si>
  <si>
    <t>10207110/060611/0001156</t>
  </si>
  <si>
    <t>СПЛАВЫ ОЛОВА,ПРИПОЙ В БРУСКАХ, СОДЕРЖАНИЕ ОЛОВА 63%,СВИНЕЦ 37 - 25,48 КГ.SN63PB37(АРТ № 380042)</t>
  </si>
  <si>
    <t>BALVER ZINN, ТОВАРНЫЙ ЗНАК ОТСУТСТВУЕТ</t>
  </si>
  <si>
    <t>10207110/030611/0001146</t>
  </si>
  <si>
    <t>ОТХОДЫ ПРОВОЛОКИ, ПРУТКОВ, ПРОФИЛЕЙ ОЛОВЯННЫХ ДЛЯ ПАЙКИ, ОБРАЗАВАВШИХСЯ В РЕЗУЛЬТАТЕ ПРОИЗВОДСТВА ТРАНСФОРМАТОРОВ, ЭЛ.ФИЛЬТРОВ</t>
  </si>
  <si>
    <t>10404010/010611/0000586</t>
  </si>
  <si>
    <t>ФИРМА ` САБАРОС С.А.`</t>
  </si>
  <si>
    <t>СН-1026 ЭХАНДЕНС РУТ ДЕЛА ШОКОЛАТИЕ,27</t>
  </si>
  <si>
    <t>420036, ТАТАРСТАН, КАЗАНЬ, ДЕМЕНТЬЕВА, 1</t>
  </si>
  <si>
    <t>ПОРОШОК 1001037,АМDRY 313Х =25 ФУНТОВ(11.35 КГ.) (УПАК.ПО 5 ФУНТОВ) МОЛИБДЕНОВЫЙ ПОРОШОК ДЛЯ ПЛАЗМЕННОГО НАПЫЛЕНИЯ ЛОПАТОК ГАЗОТУРБИННЫХ ДВИРАТЕЛЕЙ.</t>
  </si>
  <si>
    <t>` SULZER METCO `, ОТСУТСТВУЕТ</t>
  </si>
  <si>
    <t>ПОРОШОК 1001061,АМDRY 995С =65 ФУНТОВ(29.51КГ.) (УПАК.ПО 5 ФУНТОВ) КОБАЛЬТОВЫЙ ПОРОШОК ДЛЯ ПОЛУЧЕНИЯ ЗАЩИТНЫХ ПЛАЗМЕННЫХ ПОКРЫТИЙ(НАПЫЛЕНИЯ) РАБОТАЮЩИХ В УСЛОВИЯХ ГОРЯЧЕЙ КОРРОЗИИ ИЛИ ОКИСЛЕНИЯ. ПРИМЕНЯЕТСЯ ДЛЯ НАНЕСЕНИЯ ТЕПЛОЗАШИТНЫХ ПОКРЫТИЙ НА ДЕТ</t>
  </si>
  <si>
    <t>10604030/020611/0000895</t>
  </si>
  <si>
    <t>ООО `ВОСТОЧНАЯ СТИВИДОРНАЯ КОМПАНИЯ`</t>
  </si>
  <si>
    <t>692941 Г.НАХОДКА ВРАНГЕЛЬ-1 УЛ. ВНУТРИПОРТОВАЯ 14А</t>
  </si>
  <si>
    <t>ЛЕГИРУЮЩИЕ БРИКЕТИРОВАННЫЕ ТАБЛЕТКИ `MN80F` С СОДЕРЖАНИЕМ МАРГАНЦА 78-82% ПРЕДНАЗНАЧЕНЫ ДЛЯ ПРОИЗВОДСТВА АЛЮМИНИЕВЫХ СПЛАВОВ</t>
  </si>
  <si>
    <t>10401060/230611/0004475</t>
  </si>
  <si>
    <t>10414060/140611/0001427</t>
  </si>
  <si>
    <t>ЗАО `НАЙТЕК ИНСТРУМЕНТС`</t>
  </si>
  <si>
    <t>ООО ТОРГОВЫЙ ДОМ `СЭЛЗ`</t>
  </si>
  <si>
    <t>10606070/200611/0002890</t>
  </si>
  <si>
    <t>`XIAMEN BE-TOP RESOURCES CO., LTD`</t>
  </si>
  <si>
    <t>XIAMEN, 19A BE-TOP BUILDING 617# SISHUI ROAD WUYUANWAN HULU AREA</t>
  </si>
  <si>
    <t>МАГНИЙ ПЕРВИЧНЫЙ (MG90), НЕОБРАБОТАННЫЙ В МЕЛКИХ ЧУШКАХ (ЛИГАТУРА). МЕЛКИЕ ЧУШКИ УЛОЖЕНЫ В ПАКЕТЫ. ПОДДОНОМ В ПАКЕТАХ ЯВЛЯЕТСЯ МЕЛКАЯ ЧУШКА. ПАКЕТЫ ОБМОТАНЫ ТЕРМОУСАДОЧНОЙ ПЛЕНКОЙ И ОБВЯЗАНЫ ПОЛИМЕРНОЙ ЛЕНТОЙ. ИСПОЛЬЗУЕТСЯ ДЛЯ ЛЕГИРОВАНИЯ ЖИДКОГО АЛЮ</t>
  </si>
  <si>
    <t>`XIAMEN BE-TOP RESOURCES CO., LTD` КИТАЙ</t>
  </si>
  <si>
    <t>10714040/140611/0018098</t>
  </si>
  <si>
    <t>ООО `КОМПАНИЯ РОСДАЛЬИМПОРТ`</t>
  </si>
  <si>
    <t>692941, ПРИМОРСКИЙ КРАЙ, Г.НАХОДКА, УЛ.ВНУТРИПОРТОВАЯ , Д.24, ОФИС 5</t>
  </si>
  <si>
    <t>МАГНИЙ ГРАНУЛИРОВАННЫЙ,НЕ ЯВЛЯЕТСЯ ОПАСНЫМ,ХИМИЧЕСКИЙ СОСТАВ:MG-99 %,РАЗМЕР ГРАНУЛ:0.4-1.2ММ,ПРИМЕНЯЕТСЯ В МЕТАЛЛУРГИЧЕСКОЙ ПРОМЫШЛЕННОСТИ,ОБЩЕЕ КОЛИЧЕСТВО:22000 КГ, УПАКОВАН В МЕШКИ (20 МЕШКОВ ПО 1100 КГ)</t>
  </si>
  <si>
    <t>ООО `ЕВРОИМПОРТ`</t>
  </si>
  <si>
    <t>10130170/170611/0007476</t>
  </si>
  <si>
    <t>КОБАЛЬТОВЫЙ ПОРОШОК (CO-99,87%),СЕРОГО ЦВЕТА, ИСПОЛЬЗ. ПРИ ПРОИЗВОДСТВЕ ТВЕРДЫХ СПЛАВОВ, 80 ВАКУУМНЫХ МЕШКОВ ПО 25 КГ.,В 80 СТАЛЬНЫХ БАРАБАНАХ НА 8 ПОДДОНАХ,ВЕС БРУТТО С ПОДДОНАМИ 2376 КГ.</t>
  </si>
  <si>
    <t>10225030/160611/0003454</t>
  </si>
  <si>
    <t>`MITTEKS SISTEMS LLP`, SIA `GODMIT` LATVIA RIGA</t>
  </si>
  <si>
    <t>ООО `ФРИСТАР`</t>
  </si>
  <si>
    <t>142703, МОСКОВСКАЯ ОБЛАСТЬ, Г. ВИДНОЕ, УЛ. ДОНБАССКАЯ, Д. 2</t>
  </si>
  <si>
    <t>МЕТАЛЛИЧЕСКИЙ ПОРОШОК (СПЛАВ) НА ОСНОВЕ КОБАЛЬТА , ДЛЯ ПРИМЕНЕНИЯ В СТОМАТОЛОГИИ, ДЛЯ СОЕДИНЕНИЕ МЕТАЛЛА С КЕРАМИКОЙ, ДЛЯ ИЗГОТОВЛЕНИЯ ЗУБНЫХ ПРОТЕЗОВ , КОД ОКП 93 9130 - СПЛАВ МОД.:</t>
  </si>
  <si>
    <t>`AZ &amp; PARTNER AG`, `AZ &amp; PARTNER`</t>
  </si>
  <si>
    <t>10130160/240611/0006486</t>
  </si>
  <si>
    <t>142800, МОСКОВСКАЯ ОБЛАСТЬ, Г.СТУПИНО, УЛ.АКАДЕМИКА БЕЛОВА, ВЛАДЕНИЕ 3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</si>
  <si>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- 2050.00 КГ,РАСФАСОВАН В 11 СТАЛЬНЫХ БОЧЕК ЕМКОСТЬЮ 200Л ЗАПОЛНЕННЫХ АРГОНОМ, С ПОЛИЭТИЛ</t>
  </si>
  <si>
    <t>10130160/200611/0006244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</si>
  <si>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- 4770.00 КГ,РАСФАСОВАН В 27 СТАЛЬНЫХ БОЧЕК ЕМКОСТЬЮ 200Л ЗАПОЛНЕННЫХ АРГОНОМ, С ПОЛИЭТИЛ</t>
  </si>
  <si>
    <t>10130160/140611/0006006</t>
  </si>
  <si>
    <t>ТИТАН ГУБЧАТЫЙ, НЕОБРАБОТАННЫЙ, ГОСТ 17746-96: МАРКА ТГ-120 (TG-120), С СОДЕРЖАНИЕМ ТИТАНА НЕ МЕНЕЕ 99.64МАС.%, В КУСКАХ РАССЕЯНЫХ НА ФРАКЦИИ,ФРАКЦИЯ -30 + 12ММ - 7110.00 КГ,РАСФАСОВАН В 38 СТАЛЬНЫХ БОЧЕК ЕМКОСТЬЮ 200Л ЗАПОЛНЕННЫХ АРГОНОМ, С ПОЛИЭТИЛ</t>
  </si>
  <si>
    <t>10130160/060611/0005691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</si>
  <si>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- 11530.00 КГ, РАСФАСОВАН В 53 СТАЛЬНЫЕ БОЧКИ ЕМКОСТЬЮ 200Л ЗАПОЛНЕННЫХ АРГОНОМ, С ПОЛИЭТ</t>
  </si>
  <si>
    <t>ООО `СИНТЕЗ РЕСУРС`</t>
  </si>
  <si>
    <t>10606060/140611/0003721</t>
  </si>
  <si>
    <t>10702030/140611/0034341</t>
  </si>
  <si>
    <t>МАРГАНЕЦ НЕОБРАБОТАННЫЙ В КУСКАХ РАЗМЕРОМ 10-50ММ, ДЛЯ ПРИМЕНЕНИЯ В МЕТАЛЛУРГИЧЕСКОЙ ПРОМЫШЛЕННОСТИ, С СОДЕРЖАНИЕМ МАРГАНЦА 97.04 % . ВСЕГО 100 МЕШКОВ</t>
  </si>
  <si>
    <t>SHENYANG YUFENG TONGLONG XINGYE INTERNATIONAL TRADE CO.,LTD, SHENYANG YUFENG TONGLONG XINGYE INTERNATIONAL</t>
  </si>
  <si>
    <t>10702030/270611/0038158</t>
  </si>
  <si>
    <t>10702030/270611/0038178</t>
  </si>
  <si>
    <t>МАРГАНЕЦ НЕОБРАБОТАННЫЙ В КУСКАХ РАЗМЕРОМ 10-50ММ, ДЛЯ ПРИМЕНЕНИЯ В МЕТАЛЛУРГИЧЕСКОЙ ПРОМЫШЛЕННОСТИ, С СОДЕРЖАНИЕМ МАРГАНЦА 97.29 % . ВСЕГО 100 МЕШКОВ</t>
  </si>
  <si>
    <t>EASTOP HOLDINGS LIMITED., EASTOP HOLDINGS</t>
  </si>
  <si>
    <t>10702030/140611/0034356</t>
  </si>
  <si>
    <t>МАРГАНЕЦ НЕОБРАБОТАННЫЙ В КУСКАХ РАЗМЕРОМ 10-50ММ, ДЛЯ ПРИМЕНЕНИЯ В МЕТАЛЛУРГИЧЕСКОЙ ПРОМЫШЛЕННОСТИ, С СОДЕРЖАНИЕМ МАРГАНЦА 96.24 % . ВСЕГО 108 МЕШКОВ</t>
  </si>
  <si>
    <t>EASTLLOYD METALS AND MINERALS CO., LTD., EASTLLOYD METALS</t>
  </si>
  <si>
    <t>10702030/070611/0032687</t>
  </si>
  <si>
    <t>МАРГАНЕЦ НЕОБРАБОТАННЫЙ В КУСКАХ РАЗМЕРОМ 10-50ММ, ДЛЯ ПРИМЕНЕНИЯ В МЕТАЛЛУРГИЧЕСКОЙ ПРОМЫШЛЕННОСТИ, С СОДЕРЖАНИЕМ МАРГАНЦА 97.74 % . ВСЕГО 162 МЕШКА</t>
  </si>
  <si>
    <t>10606060/030611/0003479</t>
  </si>
  <si>
    <t>SECTION A, ZONE E, GANGCHENG INDUSTRY PARK,TANJIATUO,JIANGBEI DIST,CHONGQING</t>
  </si>
  <si>
    <t>10606060/030611/0003480</t>
  </si>
  <si>
    <t>`CHONGQING WISE METAL CO.,LTD`</t>
  </si>
  <si>
    <t>400010 6F U-14,CHONGQING QING NIAN RD., YU ZHONG DIST, CHONGQING</t>
  </si>
  <si>
    <t>МАРГАНЕЦ MN997 ЭЛЕКТРОЛИТИЧЕСКИЙ МЕТАЛЛИЧЕСКИЙ В ФОРМЕ ХЛОПЬЕВ, ПЛАСТИНОК С СОДЕРЖАНИЕМ МАРГАНЦА 99,89%,ИСПОЛЬЗУЕМЫЙ В КАЧЕСТВЕ ЛЕГИРУЮЩЕЙ ДОБАВКИ ПРИ ПРОИЗВОДСТВЕ АЛЮМИНИЕВЫХ СПЛАВОВ.</t>
  </si>
  <si>
    <t>`CHONGQING WISE METAL CO.,LTD `</t>
  </si>
  <si>
    <t>10101100/300611/0000804</t>
  </si>
  <si>
    <t>МАРГАНЕЦ МЕТАЛЛИЧЕСКИЙ МАРКИ МН95 ФРАКЦИОННЫЙ СОСТАВ 0-300ММ,ГОСТ 6008-90 С ХИМИЧЕСКИМ СОСТАВОМ МАРГАНЦА:95.48-95.54%'КРЕМНИЯ:1.1%'УГЛЕРОДА:0.11-0.12%'ФОСФОРА:0.05% ПО МАССЕ.ПРИМЕНЯЕТСЯ В МЕТАЛЛУРГИЧЕСКОЙ ПРОМЫШЛЕННОСТИ В КАЧЕСТВЕ ДОБАВОК ПРИ ВЫПЛАВК</t>
  </si>
  <si>
    <t>ПАО`ЗАПОРОЖСКИЙ ЗАВОД ФЕРРОСПЛАВОВ`, ОТСУТСТВУЕТ</t>
  </si>
  <si>
    <t>10101100/270611/0000783</t>
  </si>
  <si>
    <t>МАРГАНЕЦ МЕТАЛЛИЧЕСКИЙ МАРКИ МН95 ФРАКЦИОННЫЙ СОСТАВ 0-300ММ,ГОСТ 6008-90 С ХИМИЧЕСКИМ СОСТАВОМ МАРГАНЦА:95.27-95.57%'КРЕМНИЯ:1.0-1.2%'УГЛЕРОДА:0.1-0.14%'ФОСФОРА:0.05% ПО МАССЕ.ПРИМЕНЯЕТСЯ В МЕТАЛЛУРГИЧЕСКОЙ ПРОМЫШЛЕННОСТИ В КАЧЕСТВЕ ДОБАВОК ПРИ ВЫПЛ</t>
  </si>
  <si>
    <t>10101100/200611/0000742</t>
  </si>
  <si>
    <t>МАРГАНЕЦ МЕТАЛЛИЧЕСКИЙ МАРКИ МН95 ФРАКЦИОННЫЙ СОСТАВ 0-300ММ,ГОСТ 6008-90 С ХИМИЧЕСКИМ СОСТАВОМ МАРГАНЦА:95.38-95.54%'КРЕМНИЯ:1.1-1.2%'УГЛЕРОДА:0.1-0.13%'ФОСФОРА:0.05% ПО МАССЕ.ПРИМЕНЯЕТСЯ В МЕТАЛЛУРГИЧЕСКОЙ ПРОМЫШЛЕННОСТИ В КАЧЕСТВЕ ДОБАВОК ПРИ ВЫПЛ</t>
  </si>
  <si>
    <t>10101100/150611/0000723</t>
  </si>
  <si>
    <t>МАРГАНЕЦ МЕТАЛЛИЧЕСКИЙ МАРКИ МН95 ФРАКЦИОННЫЙ СОСТАВ 0-300ММ,ГОСТ 6008-90 С ХИМИЧЕСКИМ СОСТАВОМ МАРГАНЦА:95.9%'КРЕМНИЯ:1.0%'УГЛЕРОДА:0.1%'ФОСФОРА:0.06% ПО МАССЕ.ПРИМЕНЯЕТСЯ В МЕТАЛЛУРГИЧЕСКОЙ ПРОМЫШЛЕННОСТИ В КАЧЕСТВЕ ДОБАВОК ПРИ ВЫПЛАВКЕ СТАЛЕЙ. БАЗ</t>
  </si>
  <si>
    <t>10101100/140611/0000712</t>
  </si>
  <si>
    <t>МАРГАНЕЦ МЕТАЛЛИЧЕСКИЙ МАРКИ МН95 ФРАКЦИОННЫЙ СОСТАВ 0-300ММ,ГОСТ 6008-90 С ХИМИЧЕСКИМ СОСТАВОМ МАРГАНЦА:95.50-95.81%'КРЕМНИЯ:1.0-1.1%'УГЛЕРОДА:0.13-0.14%'ФОСФОРА:0.05-0.06% ПО МАССЕ.ПРИМЕНЯЕТСЯ В МЕТАЛЛУРГИЧЕСКОЙ ПРОМЫШЛЕННОСТИ В КАЧЕСТВЕ ДОБАВОК ПР</t>
  </si>
  <si>
    <t>10606010/300611/0001332</t>
  </si>
  <si>
    <t>HONG KONG TOPFINE LIMITED</t>
  </si>
  <si>
    <t>99817 SHEUNG WAN HONG KONG 7/FKIN ON COMMERCIAL BUILDING, 49-51JERVOIS STREET</t>
  </si>
  <si>
    <t>ГЕРМАНИЙ ПОЛИКРИСТАЛЛИЧЕСКИЙ ЗОННООЧИЩЕННЫЙ-102.1478 КГ</t>
  </si>
  <si>
    <t>`ЮННАН ЧИХОНГ ЦИНК ЭНД ГЕРМАНИУМ КО., ЛТД`</t>
  </si>
  <si>
    <t>10606010/290611/0001310</t>
  </si>
  <si>
    <t>ПОРОШОК ГЕРМАНИЯ(СОДЕРЖАНИЕ ГЕРМАНИЯ БОЛЕЕ 95 %)- 776.00 КГ</t>
  </si>
  <si>
    <t>10606010/170611/0001146</t>
  </si>
  <si>
    <t>OPHIR OPTRONICS</t>
  </si>
  <si>
    <t>97775 HAR HOZVIM JERUSALEM 6 HARTOM ST.</t>
  </si>
  <si>
    <t>ГЕРМАНИЙ МЕТАЛЛИЧЕСКИЙ КУСКОВОЙ НЕОБРАБОТАННЫЙ - 35 КГ(СОДЕРЖАНИЕ ГЕРМАНИЯ 100%)</t>
  </si>
  <si>
    <t>OPHIR OPTRONICS LTD. МАРКА И МОДЕЛЬ ОТСУТСТВУЮТ</t>
  </si>
  <si>
    <t>10221010/080611/0017049</t>
  </si>
  <si>
    <t>BEIJING GUOJING INFRARED OPTICAL TECHNOLOGY CO.,LTD, БЕЗ ТОВАРНОГО ЗНАКА</t>
  </si>
  <si>
    <t>10226180/270711/0004578</t>
  </si>
  <si>
    <t>ОЛОВО НЕОБРАБОТАННОЕ НЕЛЕГИРОВАННОЕ В ВИДЕ ЧУШЕК, (СОДЕРЖАНИЕ ОЛОВА 99,975%), ДЛЯ ПРОМЫШЛЕННОЙ ПЕРЕРАБОТКИ</t>
  </si>
  <si>
    <t>DONG GUAN YOU ZE METAL PRODUCT CO.LTD, DONG GUI</t>
  </si>
  <si>
    <t>ОЛОВО НЕОБРАБОТАННОЕ НЕЛЕГИРОВАННОЕ В ВИДЕ ЧУШЕК, (СОДЕРЖАНИЕ ОЛОВА 99,97%), ДЛЯ ПРОМЫШЛЕННОЙ ПЕРЕРАБОТКИ</t>
  </si>
  <si>
    <t>SHENZHEN YUTA TIN CO., YUTA</t>
  </si>
  <si>
    <t>10226030/240711/0018645</t>
  </si>
  <si>
    <t>FERRUM ELEMENTS S.A.</t>
  </si>
  <si>
    <t>MONTREAL 1000, DE LA GAUCHETIERE WEST, SUITE 2900</t>
  </si>
  <si>
    <t>ОЛОВО ЧЕРНОВОЕ (НЕОБРАБОТАННОЕ) НЕЛЕГИРОВАННОЕ В БЛОКАХ (СЛИТКАХ)- 20274КГ,ДЛЯ ПОЛУЧЕНИЯ ИЗДЕЛИЙ ИЗ ОЛОВА МЕТОДОМ ЛИТЬЯ</t>
  </si>
  <si>
    <t>`GUANGXI PINGGUI PGMA CO LTD SMELTERY`, PGMA</t>
  </si>
  <si>
    <t>10226180/200711/0004438</t>
  </si>
  <si>
    <t>10226180/120711/0004247</t>
  </si>
  <si>
    <t>ОЛОВО НЕОБРАБОТАННОЕ НЕЛЕГИРОВАННОЕ В ВИДЕ ЧУШЕК, (СОДЕРЖАНИЕ ОЛОВА 99,95%), ДЛЯ ПРОМЫШЛЕННОЙ ПЕРЕРАБОТКИ</t>
  </si>
  <si>
    <t>10610010/120711/0000644</t>
  </si>
  <si>
    <t>MEGA CHOICE LIMITED</t>
  </si>
  <si>
    <t>UNIT B11/ WAH WAI IND. BUILDING FOTAN SHATIN 1-7 WO HEUNG STREET</t>
  </si>
  <si>
    <t>305000, КУРСКАЯ ОБЛ., Г.КУРСК, УЛ.ВОЛОДАРСКОГО, 49 А</t>
  </si>
  <si>
    <t>БЕССВИНЦОВЫЙ ПРИПОЙ ИЗ ОЛОВЯННОГО СПЛАВА В ФОРМЕ ШАРИКОВ, ДЛЯ РЕБОЛЛИНГА BGA-МИКРОСХЕМ СОСТАВ-ОЛОВО 95.5%,СЕРЕБРО 0.5%,МЕДЬ 4%,ПОГРЕШНОСТЬ ДИАМЕТРА ШАРИКОВ-НЕ БОЛЕЕ 0.01ММ УПАКОВАНЫ В АРГОННОЙ СРЕДЕ В ГЕРМЕТИЧНЫЕ ПЛАСТМАССОВЫЕ СОСУДЫ ЦИЛИНДРИЧЕСКОЙ Ф</t>
  </si>
  <si>
    <t>`FONTON INDUSTRIAL CO.,LTD.`, `FONTON`</t>
  </si>
  <si>
    <t>10226060/050711/0009845</t>
  </si>
  <si>
    <t>СПЛАВ ОЛОВЯННЫЙ МАРКИ SN 100 , ИСПОЛЬЗУЕТСЯ В КАЧЕСТВЕ МЯГКОГО ПРИПОЯ , ПРЕДНАЗНАЧЕН ДЛЯ ИСП., В ПАЯЛЬНЫХ МАШИНАХ ДЛЯ ПАЙКИ ЭЛ. КОМПОНЕНТОВ:РАЗМЕР 540Х50Х20 ММ. ОБЩЕЕ КОЛ-ВО-40ШТ.ФИРМА:НЕИЗВЕСТНА</t>
  </si>
  <si>
    <t>НЕИЗВЕСТНА, ОТСУТСТВУЕТ</t>
  </si>
  <si>
    <t>10414060/150711/0001753</t>
  </si>
  <si>
    <t>10130170/220711/0009316</t>
  </si>
  <si>
    <t>КОБАЛЬТОВЫЙ ПОРОШОК (CO-99,99%),СЕРОГО ЦВЕТА, МАРКИ EFS-1, ИСПОЛЬЗ. ПРИ ПРОИЗВОДСТВЕ ТВЕРДЫХ СПЛАВОВ, 40 ВАКУУМНЫХ МЕШКОВ ПО 25 КГ.,В 40 СТАЛЬНЫХ БАРАБАНАХ НА 2 ПОДДОНАХ, ВЕС БРУТО С ПОДДОНАМИ 1161 КГ</t>
  </si>
  <si>
    <t>`NANJING HANRUI COBALT CO.LTD`, КИТАЙ, HANRUI COBALT</t>
  </si>
  <si>
    <t>10130090/150711/0058289</t>
  </si>
  <si>
    <t>`DEORG MANAGEMENT LTD`</t>
  </si>
  <si>
    <t>MH MARSHALL ISLANDS MAJURO TRUST COMPANY COMPLEX</t>
  </si>
  <si>
    <t>ООО `ПРОМТЕХСНАБ`</t>
  </si>
  <si>
    <t>153034, ИВАНОВСКАЯ ОБЛ., Г. ИВАНОВО, УЛ. ПРОЛЕТАРСКАЯ, ДОМ 8, ОФИС 12</t>
  </si>
  <si>
    <t>КОБАЛЬТ НЕОБРАБОТАННЫЙ:</t>
  </si>
  <si>
    <t>EUROTUNGSTENE, EUROTUNGSTENE,ФРАНЦИЯ</t>
  </si>
  <si>
    <t>10130160/180711/0007382</t>
  </si>
  <si>
    <t>03055 Г.КИЕВ УЛ.СТАРОКИЕВСКАЯ, ДОМ 14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</si>
  <si>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+ 10ММ, РАСФАСОВАН В 85 СТАЛЬНЫХ БОЧЕК ЕМКОСТЬЮ 200Л ЗАПОЛНЕННЫХ АРГОНОМ, С ПОЛИЭТИЛЕНОВЫМ ВКЛАД</t>
  </si>
  <si>
    <t>ГП `ЗТМК`, ОТСУТСТВУЕТ,УКРАИНА</t>
  </si>
  <si>
    <t>10309090/120711/0001456</t>
  </si>
  <si>
    <t>10702030/260711/0046186</t>
  </si>
  <si>
    <t>FAIRY TRADING LIMITED</t>
  </si>
  <si>
    <t>- VOEUX ROAD ROOM 60Z, DES VOEUX BUILDING, 25 DES</t>
  </si>
  <si>
    <t>ООО `МЕГА ТРЕЙД`</t>
  </si>
  <si>
    <t>МАРГАНЕЦ НЕОБРАБОТАННЫЙ В КУСКАХ РАЗМЕРОМ 10-50ММ, ДЛЯ ПРИМЕНЕНИЯ В МЕТАЛЛУРГИЧЕСКОЙ ПРОМЫШЛЕННОСТИ, С СОДЕРЖАНИЕМ МАРГАНЦА 96,56 %, ВСЕГО 108 МЕШКОВ</t>
  </si>
  <si>
    <t>SHENZHEN JIYUOLONG IMPORT &amp; EXPORT CO., LTD., SHENZHEN JIYUOLONG IMPORT &amp; EXPORT</t>
  </si>
  <si>
    <t>10702030/190711/0043975</t>
  </si>
  <si>
    <t>`DKP LOGISTICS SOLUTION CORPORATION`</t>
  </si>
  <si>
    <t>МАРГАНЕЦ НЕОБРАБОТАННЫЙ,ДЛЯ ИСПОЛЬЗОВАНИЯ В МЕТАЛЛУРГИЧЕСКОЙ ПРОМЫШЛЕННОСТИ-В ВИДЕ ХЛОПЬЕВ, С СОДЕРЖАНИЕМ МАРГАНЦА 99.82%- 50 МЕШКОВ*1000КГ.</t>
  </si>
  <si>
    <t>`YUEYANG HONGXIANG TRADE CO.,LTD`, НЕ ОБОЗНАЧЕН</t>
  </si>
  <si>
    <t>10607090/190711/0011882</t>
  </si>
  <si>
    <t>CITIC DAMENG MINING INDUSTRIES LIMITED</t>
  </si>
  <si>
    <t>МАРГАНЕЦ (MN 997) ЭЛЕКТРОЛИТИЧЕСКИЙ МЕТАЛЛИЧЕСКИЙ В ВИДЕ КУСКОВ (ПЛАСТИНОК), ПРОЦЕНТНОЕ СОДЕРЖАНИЕ МАРГАНЦА НЕ МЕНЕЕ 99.7%, C - 0.09%, P - 0.0017%, S - 0.013%, РАЗМЕРЫ ФРАКЦИЙ ОТ 2 ДО 30 ММ - НЕ МЕНЕЕ 95% И ДО 2 ММ - НЕ БОЛЕЕ 5%. УПАКОВАН В БИГ-БЕГАХ</t>
  </si>
  <si>
    <t>10702030/140711/0042791</t>
  </si>
  <si>
    <t>RAYING HOLDINGS LIMITED</t>
  </si>
  <si>
    <t>МАРГАНЕЦ НЕОБРАБОТАННЫЙ В КУСКАХ РАЗМЕРОМ 10-50ММ, ДЛЯ ПРИМЕНЕНИЯ В МЕТАЛЛУРГИЧЕСКОЙ ПРОМЫШЛЕННОСТИ, С СОДЕРЖАНИЕМ МАРГАНЦА 97,2 %, ВСЕГО 100 МЕШКОВ</t>
  </si>
  <si>
    <t>PERFECT GROUP INDUSTRIAL CO., LTD, PERFECT GROUP INDUSTRIAL CO.</t>
  </si>
  <si>
    <t>10702030/110711/0041919</t>
  </si>
  <si>
    <t>KALPESH ENTERPRISE LLC</t>
  </si>
  <si>
    <t>- WOODBRIDGE 13024 GORHAM WAY, WOODBRIDGE, VA-22192</t>
  </si>
  <si>
    <t>МАРГАНЕЦ НЕОБРАБОТАННЫЙ В КУСКАХ РАЗМЕРОМ 10-50ММ, ДЛЯ ПРИМЕНЕНИЯ В МЕТАЛЛУРГИЧЕСКОЙ ПРОМЫШЛЕННОСТИ, С СОДЕРЖАНИЕМ МАРГАНЦА 97,35 %, ВСЕГО 100 МЕШКОВ</t>
  </si>
  <si>
    <t>EASTOP HOLDINGS LIMITED, EASTOP HOLDINGS</t>
  </si>
  <si>
    <t>10607090/080711/0011169</t>
  </si>
  <si>
    <t>ЧОНЦЗИНГ ВАЙС МЕТАЛ КО., ЛТД</t>
  </si>
  <si>
    <t>CHONGQING WISE METAL CO., LTD</t>
  </si>
  <si>
    <t>10702030/040711/0039948</t>
  </si>
  <si>
    <t>МАРГАНЕЦ НЕОБРАБОТАННЫЙ,ДЛЯ ИСПОЛЬЗОВАНИЯ В МЕТАЛЛУРГИЧЕСКОЙ ПРОМЫШЛЕННОСТИ-В БРИКЕТАХ РАЗМЕРОМ 35*55*24 ММ С СОДЕРЖАНИЕМ МАРГАНЦА 96.72%- 108 МЕШКОВ*1000КГ.</t>
  </si>
  <si>
    <t>`XIANGXI FENGDA ALLOYS LTD`, НЕ ОБОЗНАЧЕН</t>
  </si>
  <si>
    <t>10702030/040711/0039983</t>
  </si>
  <si>
    <t>МАРГАНЕЦ НЕОБРАБОТАННЫЙ В КУСКАХ РАЗМЕРОМ 10-50ММ, ДЛЯ ПРИМЕНЕНИЯ В МЕТАЛЛУРГИЧЕСКОЙ ПРОМЫШЛЕННОСТИ, С СОДЕРЖАНИЕМ МАРГАНЦА 98.32 % . ВСЕГО 108 МЕШКОВ</t>
  </si>
  <si>
    <t>10702030/040711/0039981</t>
  </si>
  <si>
    <t>МАРГАНЕЦ НЕОБРАБОТАННЫЙ В КУСКАХ РАЗМЕРОМ 10-50ММ, ДЛЯ ПРИМЕНЕНИЯ В МЕТАЛЛУРГИЧЕСКОЙ ПРОМЫШЛЕННОСТИ, С СОДЕРЖАНИЕМ МАРГАНЦА 97.22 % . ВСЕГО 162 МЕШКА</t>
  </si>
  <si>
    <t>10702030/040711/0039977</t>
  </si>
  <si>
    <t>МАРГАНЕЦ НЕОБРАБОТАННЫЙ В КУСКАХ РАЗМЕРОМ 10-50ММ, ДЛЯ ПРИМЕНЕНИЯ В МЕТАЛЛУРГИЧЕСКОЙ ПРОМЫШЛЕННОСТИ, С СОДЕРЖАНИЕМ МАРГАНЦА 95.58 % . ВСЕГО 100 МЕШКОВ</t>
  </si>
  <si>
    <t>10101100/260711/0000908</t>
  </si>
  <si>
    <t>МАРГАНЕЦ МЕТАЛЛИЧЕСКИЙ МАРКИ МН95 ФРАКЦИОННЫЙ СОСТАВ 0-300ММ,ГОСТ 6008-90 С ХИМИЧЕСКИМ СОСТАВОМ МАРГАНЦА:95.59-95.73%'КРЕМНИЯ:0.9-1.0%'УГЛЕРОДА:0.11-0.14%'ФОСФОРА:0.06-0.07% ПО МАССЕ.ПРИМЕНЯЕТСЯ В МЕТАЛЛУРГИЧЕСКОЙ ПРОМЫШЛЕННОСТИ В КАЧЕСТВЕ ДОБАВОК ПР</t>
  </si>
  <si>
    <t>10101100/210711/0000898</t>
  </si>
  <si>
    <t>МАРГАНЕЦ МЕТАЛЛИЧЕСКИЙ МАРКИ МН95 ФРАКЦИОННЫЙ СОСТАВ 0-300ММ,ГОСТ 6008-90 С ХИМИЧЕСКИМ СОСТАВОМ МАРГАНЦА:95.42%'КРЕМНИЯ:1.0%'УГЛЕРОДА:0.11%'ФОСФОРА:0.06% ПО МАССЕ.ПРИМЕНЯЕТСЯ В МЕТАЛЛУРГИЧЕСКОЙ ПРОМЫШЛЕННОСТИ В КАЧЕСТВЕ ДОБАВОК ПРИ ВЫПЛАВКЕ СТАЛЕЙ. Б</t>
  </si>
  <si>
    <t>10101100/200711/0000893</t>
  </si>
  <si>
    <t>МАРГАНЕЦ МЕТАЛЛИЧЕСКИЙ МАРКИ МН95 ФРАКЦИОННЫЙ СОСТАВ 0-300ММ,ГОСТ 6008-90 С ХИМИЧЕСКИМ СОСТАВОМ МАРГАНЦА:95.37-95.45%'КРЕМНИЯ:1.0%'УГЛЕРОДА:0.13-0.14%'ФОСФОРА:0.06% ПО МАССЕ.ПРИМЕНЯЕТСЯ В МЕТАЛЛУРГИЧЕСКОЙ ПРОМЫШЛЕННОСТИ В КАЧЕСТВЕ ДОБАВОК ПРИ ВЫПЛАВК</t>
  </si>
  <si>
    <t>10101100/180711/0000878</t>
  </si>
  <si>
    <t xml:space="preserve">МАРГАНЕЦ МЕТАЛЛИЧЕСКИЙ МАРКИ МН95 ФРАКЦИОННЫЙ СОСТАВ 0-300ММ,ГОСТ 6008-90 С ХИМИЧЕСКИМ СОСТАВОМ МАРГАНЦА:95.32-95.39%'КРЕМНИЯ:1.0-1.1%'УГЛЕРОДА:0.1%'ФОСФОРА:0.05% ПО МАССЕ.ПРИМЕНЯЕТСЯ В МЕТАЛЛУРГИЧЕСКОЙ ПРОМЫШЛЕННОСТИ В КАЧЕСТВЕ ДОБАВОК ПРИ ВЫПЛАВКЕ </t>
  </si>
  <si>
    <t>10101100/180711/0000879</t>
  </si>
  <si>
    <t>МАРГАНЕЦ МЕТАЛЛИЧЕСКИЙ МАРКИ МН95 ФРАКЦИОННЫЙ СОСТАВ 0-300ММ,ГОСТ 6008-90 С ХИМИЧЕСКИМ СОСТАВОМ МАРГАНЦА:95.34-95.39%'КРЕМНИЯ:1.0-1.1%'УГЛЕРОДА:0.12%'ФОСФОРА:0.06% ПО МАССЕ.ПРИМЕНЯЕТСЯ В МЕТАЛЛУРГИЧЕСКОЙ ПРОМЫШЛЕННОСТИ В КАЧЕСТВЕ ДОБАВОК ПРИ ВЫПЛАВКЕ</t>
  </si>
  <si>
    <t>10101100/140711/0000868</t>
  </si>
  <si>
    <t>МАРГАНЕЦ МЕТАЛЛИЧЕСКИЙ МАРКИ МН95 ФРАКЦИОННЫЙ СОСТАВ 0-300ММ,ГОСТ 6008-90 С ХИМИЧЕСКИМ СОСТАВОМ МАРГАНЦА:95.25%'КРЕМНИЯ:1.2%'УГЛЕРОДА:0.13%'ФОСФОРА:0.06% ПО МАССЕ.ПРИМЕНЯЕТСЯ В МЕТАЛЛУРГИЧЕСКОЙ ПРОМЫШЛЕННОСТИ В КАЧЕСТВЕ ДОБАВОК ПРИ ВЫПЛАВКЕ СТАЛЕЙ. Б</t>
  </si>
  <si>
    <t>10101100/060711/0000824</t>
  </si>
  <si>
    <t>МАРГАНЕЦ МЕТАЛЛИЧЕСКИЙ МАРКИ МН95 ФРАКЦИОННЫЙ СОСТАВ 0-300ММ,ГОСТ 6008-90 С ХИМИЧЕСКИМ СОСТАВОМ МАРГАНЦА:95.40-95.52%'КРЕМНИЯ:0.9-1.0%'УГЛЕРОДА:0.13-0.15%'ФОСФОРА:0.05% ПО МАССЕ.ПРИМЕНЯЕТСЯ В МЕТАЛЛУРГИЧЕСКОЙ ПРОМЫШЛЕННОСТИ В КАЧЕСТВЕ ДОБАВОК ПРИ ВЫП</t>
  </si>
  <si>
    <t>10221010/210711/0022339</t>
  </si>
  <si>
    <t>ЗАГОТОВКИ ИЗ ГЕРМАHИЯ МОНОКРИСТАЛЛИЧЕСКОГО ПРЕДНАЗНАЧЕНЫ ДЛЯ ОБРАБОТКИ И ИЗГОТОВЛЕНИЯ ПОЛУПРОВОДНИКОВЫХ МИКРОЭЛЕМЕНТОВ, ОПТИЧЕСКИХ ЛИНЗ И ФОТООБЪЕКТИВОВ</t>
  </si>
  <si>
    <t>10606010/210711/0001560</t>
  </si>
  <si>
    <t>ПОРОШОК ГЕРМАНИЯ- 217.00 КГ(СОДЕРЖАНИЕ ГЕРМАНИЯ - 151.900 КГ,СОДЕРЖАНИЕ ГЕРМАНИЯ -70.00% )</t>
  </si>
  <si>
    <t>10606010/140711/0001484</t>
  </si>
  <si>
    <t>NANJING NO. 718, JIANGJUN ROAD</t>
  </si>
  <si>
    <t>ГЕРМАНИЙ МЕТАЛЛИЧЕСКИЙ КУСКОВОЙ НЕОБРАБОТАННЫЙ- 300 КГ (СОДЕРЖАНИЕ ГЕРМАНИЯ - 100%)</t>
  </si>
  <si>
    <t>ОАО `ЦС `ЗВЕЗДОЧКА``</t>
  </si>
  <si>
    <t>10226050/140711/0020439</t>
  </si>
  <si>
    <t>ООО `АМЕТИСТ`</t>
  </si>
  <si>
    <t>236010, , КАЛИНИНГРАД, УЛ.МЕНДЕЛЕЕВА, 10А</t>
  </si>
  <si>
    <t>СВИHЕЦ HЕОБРАБОТАHHЫЙ, В ЧУШКАХ, СОДЕРЖАЩИЙ СУРЬМУ В КАЧЕСТВЕ ЭЛЕМЕHТА, ПРЕОБЛАДАЮЩЕГО ПО МАССЕ СРЕДИ ПРОЧИХ ЭЛЕМЕНТОВ -21000 КГ (НЕРАФИНИРОВАННЫЙ, СОДЕРЖАНИЕ СУРЬМЫ 8.8%)</t>
  </si>
  <si>
    <t>ООО ФАКТОРИЯ-ТРЕЙД, ТОРГОВАЯ МАРКА ОТСУТСТВУЕТ</t>
  </si>
  <si>
    <t>10005023/200110/0001126</t>
  </si>
  <si>
    <t>ГЕФИТ СПА</t>
  </si>
  <si>
    <t>15043, СТРАДА ПЕД ФУБИНЕ АЛ, ФЕЛИЦЦАНО, ИТАЛИЯ</t>
  </si>
  <si>
    <t>ЗАО `СОЛНЕЧНОГОРСКИЙ ЗАВОД `ЕВРОПЛАСТ`</t>
  </si>
  <si>
    <t>141532, М.О.,СОЛНЕЧНОГОР.Р-Н,КИРОВСКИЙ С.О., Д.РАДУМЛЯ, МКР. МЕХ. З-ДА №1</t>
  </si>
  <si>
    <t>СПЛАВЫ НА ОСНОВЕ МЕДИ И ОЛОВА (БРОНЗЫ)</t>
  </si>
  <si>
    <t>БРОНЗОВЫЙ БУШИНГ ПРЕДСТАВЛЯЕТ СОБОЙ БРОНЗОВУЮ ПЛАСТИНУ РАЗМЕР 2Х3Х0,5СМ С ДВУМЯ ОТВЕРСТИЯМИ ДЛЯ КРЕПЛЕНИЯ ИСПОЛЬЗУЕТСЯ В НАПРАВЛЯЮЩИХ ЭЛЕМЕНТАХ ПРЕСС-ФОРМЫ.</t>
  </si>
  <si>
    <t>GEFIT S.P.A.</t>
  </si>
  <si>
    <t>ТОО `КУН САЙЫН`</t>
  </si>
  <si>
    <t>236000, КАЛИНИНГРАДСКАЯ ОБЛ., Г.КАЛИНИНГРАД, УЛ.ЯЛТИНСКАЯ 20</t>
  </si>
  <si>
    <t>БЕЗ МАРКИРОВКИ</t>
  </si>
  <si>
    <t>10206082/091110/0005756</t>
  </si>
  <si>
    <t>АО `СКС КОННЕКТО`</t>
  </si>
  <si>
    <t>05800 ХЮВИНКЯА ВАРАСТОКАТУ 10</t>
  </si>
  <si>
    <t>ЗАО `ФИНСКОР`</t>
  </si>
  <si>
    <t>188800, ЛЕНИНГРАДСКАЯ ОБЛ.., Г. ВЫБОРГ., УЛ. Б. КАМЕННАЯ. 14</t>
  </si>
  <si>
    <t>ДАР ОТХОДЫ (ОБРЕЗКИ) МЕДНОГО ПРОВОДА В ИЗОЛЯЦИИ -987,541 КГ</t>
  </si>
  <si>
    <t>10226060/091110/П016684</t>
  </si>
  <si>
    <t>ЗАО `Интеркабелис`</t>
  </si>
  <si>
    <t>37457 г. Паневежис ул.Витуре, 44</t>
  </si>
  <si>
    <t>ООО `Домал-Торг`</t>
  </si>
  <si>
    <t>236022, КАЛИНИНГРАДСКАЯ ОБЛ., Г.КАЛИНИНГРАД, УЛ.Д.ДОНСКОГО 7/11-504</t>
  </si>
  <si>
    <t>Заготовки для изготовления проволоки (катанка) из меди рафинированной диам. 8мм - 14122 кг</t>
  </si>
  <si>
    <t>ООО `Катех-Полесье`</t>
  </si>
  <si>
    <t>отсутствет</t>
  </si>
  <si>
    <t>10404080/121110/0004429</t>
  </si>
  <si>
    <t>ФИРМА`МАДАРА-СФК`</t>
  </si>
  <si>
    <t>9700 Г.ШУМЕН БУЛЬВАР`МАДАРА №1`</t>
  </si>
  <si>
    <t>ООО`МАДАРА АВТОЦЕНТР`</t>
  </si>
  <si>
    <t>423812, РТ, Г.НАБЕРЕЖНЫЕ ЧЕЛНЫ, ОРЛОВСКОЕ КОЛЬЦО, А/Я 352</t>
  </si>
  <si>
    <t>ИЗДЕЛИЯ ИЗ БРОНЗЫ ЗАПАСНЫЕ ЧАСТИ ДЛЯ ВЕДУЩИХ МОСТОВ ГРУЗОВЫХ А/М 53605,5460:</t>
  </si>
  <si>
    <t>ЛИСТОВАЯ ШТАМПОВКА/ШАЙБА ОПОРНАЯ САТЕЛЛИТОВ 41-032-5081 ИЗГОТОВЛЕНА МЕТОДОМ КОМБИНИРОВАННОЙ ОБРАБОТКИ ИЗ БРОНЗЫ (МЕДЬ И ОЛОВА)' ВНЕШНИЙ ДИАМЕТР = 6.5 СМ, ВНУТРЕННИЙ ДИАМЕТР = 3.5 СМ/ШАЙБА ОПОРНАЯ САТЕЛЛИТОВ 41-070-5081 340-012-5081 ИЗГОТОВЛЕНА МЕТОДОМ КОМБИНИРОВАННОЙ ОБРАБОТКИ ИЗ БРОНЗЫ (МЕДЬ И ОЛОВА)' ВНЕШНИЙ ДИАМЕТР - 8.5 СМ, ВНУТРЕННИЙ ДИАМЕТР 3.5 СМ</t>
  </si>
  <si>
    <t>`MADARA AD`</t>
  </si>
  <si>
    <t>10606060/251110/0007201</t>
  </si>
  <si>
    <t>ОТХОДЫ МЕДИ МАРКИ А-11-2А ГОСТ 1639 (ПЛАСТИНА КОЛЛЕКТОРНАЯ НЕ ПРИГОДНАЯ ДЛЯ ДАЛЬНЕЙШЕГО ИСПОЛЬЗОВАНИЯ ПО ПРЯМОМУ НАЗНАЧЕНИЮ (ПОЛОСА МЕДНАЯ ПРОФИЛИРОВАННАЯ ПКМ В-1 - СОДЕРЖАНИЕ МЕТАЛЛА 91,8% ( 99,0% - МЕДИ)</t>
  </si>
  <si>
    <t>1-ЗАСОРЕННОСТЬ ДРУГИМИ МАТЕРИАЛАМИ 8,2%)/(ВЕС НЕТТО - 356.43 КГ)'/- ОТХОДЫ МЕДИ МАРКИ А-1-3 ГОСТ 1639 (ЭМАЛЬ ПРОВОД/НЕ ПРИГОДНЫЙ ДЛЯ ДАЛЬНЕЙШЕГО ИСПОЛЬЗОВАНИЯ ПО ПРЯМОМУ НАЗНАЧЕНИЮ/(ПРОВОД ПЭТВСД 1,7Х6,3 (СОДЕРЖАНИЕ МЕТАЛЛА 95,35%/( 99,5% - МЕДИ), ЗАСОРЕННОСТЬ ДРУГИМИ МАТЕРИАЛАМИ 4,65%)/(ВЕС НЕТТО - 1604.54 КГ)'/- ОТХОДЫ МЕДИ МАРКИ А-1-3А ГОСТ 1639 (ПРОВОД В ИЗОЛЯЦИИ МЕДНЫЙ,/НЕ ПРИГОДНЫЙ ДЛЯ ДАЛЬНЕЙШЕГО ИСПОЛЬЗОВАНИЯ ПО ПРЯМОМУ НАЗНАЧЕНИЮ/(ПРОВОД ППСРВМ (СОДЕРЖАНИЕ МЕТАЛЛА 69,87% ( 99,5% - МЕДИ),/ЗАСОРЕННОСТЬ ДРУГИМИ МАТЕРИАЛАМИ/(ВЕС НЕТТО - 394.76 КГ)/ОТХОДЫ МЕДИ МАРКИ А-11-2А ГОСТ 1639 (ПЛАСТИНА КОЛЛЕКТОРНАЯ НЕ ПРИГОДНАЯ ДЛЯ ДАЛЬНЕЙШЕГО ИСПОЛЬЗОВАНИЯ ПО ПРЯМОМУ НАЗНАЧЕНИЮ (ПОЛОСА МЕДНАЯ ПРОФИЛИРОВАННАЯ ПКМ В-1 - СОДЕРЖАНИЕ МЕТАЛЛА 91.8% ( 99.0% - МЕДИ),ЗАСОРЕННОСТЬ ДРУГИМИ МАТЕРИАЛАМИ 8,2%)/ОТХОДЫ МЕДИ МАРКИ А-1-3 ГОСТ 1639 (ЭМАЛЬ ПРОВОД НЕ ПРИГОДНЫЙ ДЛЯ ДАЛЬНЕЙШЕГО ИСПОЛЬЗОВАНИЯ ПО ПРЯМОМУ НАЗНАЧЕНИЮ (ПРОВОД ПЭТВСД 1,7Х6,3 (СОДЕРЖАНИЕ МЕТАЛЛА 95,35% ( 99,5% - МЕДИ), ЗАСОРЕННОСТЬ ДРУГИМИ МАТЕРИАЛАМИ 4,65%)/ОТХОДЫ МЕДИ МАРКИ А-1-3А ГОСТ 1639 (ПРОВОД В ИЗОЛЯЦИИ МЕДНЫЙ,НЕПРИГОДНЫЙ ДЛЯ ДАЛЬНЕЙШЕГО ИСПОЛЬЗОВАНИЯ ПО ПРЯМОМУ НАЗНАЧЕНИЮ (ПРОВОД ППСРВМ (СОДЕРЖАНИЕ МЕТАЛЛА 69,87% ( 99,5% - МЕДИ),ЗАСОРЕННОСТЬ ДРУГИМИ МАТЕРИАЛАМИ</t>
  </si>
  <si>
    <t>ОАО `КРЭВРЗ`</t>
  </si>
  <si>
    <t>ОТХОДЫ СПЛАВОВ НА ОСНОВЕ МЕДИ, ЦИНКА МАРКИ Л ГОСТ 1639-93 (СЕПАРАТОРЫ ЛАТУННЫЕ НЕПРИГОДНЫЕ ДЛЯ ДАЛЬНЕЙШЕГО ИСПОЛЬЗОВАНИЯ ПО ПРЯМОМУ НАЗНАЧЕНИЮ (ВЕС НЕТТО-68.18 КГ)</t>
  </si>
  <si>
    <t>1-(СПЛАВ ОБЛАДАЕТ ПОВЫШЕННЫМ ВРЕМЕННЫМ СОПРОТИВЛЕНИЕМ И ПОВЫШЕННОЙ ВЯЗКОСТЬЮ,/ОБЛАДАЕТ КОРРОЗИОННОЙ СТОЙКОСТЬЮ)/1-ОТХОДЫ СПЛАВОВ НА ОСНОВЕ МЕДИ, ЦИНКА МАРКИ Л ГОСТ 1639-93 (СЕПАРАТОРЫ ЛАТУННЫЕ НЕПРИГОДНЫЕ ДЛЯ ДАЛЬНЕЙШЕГО ИСПОЛЬЗОВАНИЯ ПО ПРЯМОМУ НАЗНАЧЕНИЮ)(СПЛАВ ОБЛАДАЕТ ПОВЫШЕННЫМ ВРЕМЕННЫМ СОПРОТИВЛЕНИЕМ И ПОВЫШЕННОЙ ВЯЗКОСТЬЮ,ОБЛАДАЕТ КОРРОЗИОННОЙ/СТОЙКОСТЬЮ)</t>
  </si>
  <si>
    <t>бренд ОТСУТСТВУЕТ</t>
  </si>
  <si>
    <t>10606060/031210/0007393</t>
  </si>
  <si>
    <t>ОТХОДЫ СПЛАВОВ НА ОСНОВЕ МЕДИ, ЦИНКА МАРКИ Л ГОСТ 1639-93 (СЕПРАТАТОРЫ ЛАТУННЫЕ НЕПРИГОДНЫЕ ДЛЯ ДАЛЬНЕЙШЕГО ИСПОЛЬЗОВАНИЯ ПО ПРЯМОМУ НАЗНАЧЕНИЮ-316 ШТ) (ВЕС НЕТТО-717.32 КГ)</t>
  </si>
  <si>
    <t>АДАЕТ КОРРОЗИОННОЙ СТОЙКОСТЬЮ) ОТХОДЫ СПЛАВОВ НА ОСНОВЕ МЕДИ, ЦИНКА МАРКИ Л ГОСТ 1639-93 (СЕПРАТАТОРЫ ЛАТУННЫЕ НЕПРИГОДНЫЕ ДЛЯ ДАЛЬНЕЙШЕГО ИСПОЛЬЗОВАНИЯ ПО ПРЯМОМУ НАЗНАЧЕНИЮ-316 ШТ) (ВЕС НЕТТО-717.32 КГ) (СПЛАВ ОБЛАДАЕТ ПОВЫШЕННЫМ ВРЕМЕННЫМ СОПРОТИВЛЕНИЕМ И ПОВЫШЕННОЙ ВЯЗКОСТЬЮ,ОБЛАДАЕТ КОРРОЗИОННОЙ СТОЙКОСТЬЮ) бренд ОТСУТСТВУЕТ арт.ОТСУТСТВУЕТ модель Л колво 316 шт</t>
  </si>
  <si>
    <t>10401060/091210/0005347</t>
  </si>
  <si>
    <t>95490 ГЕРМАНИЯ МИСТЕЛГАУ ЭКЕРСДОРФЕР 10</t>
  </si>
  <si>
    <t>450029, БАШКОРТОСТАН, Г.УФА, УЛ.ЮБИЛЕЙНАЯ 4/1</t>
  </si>
  <si>
    <t>МЕТАЛЛИЧЕСКОЕ СВЯЗУЮЩЕЕ ВЕЩЕСТВО, КУСКОВОЕ. МАРКА НЕ СОДЕРЖИТ ДРАГОЦЕННЫХ МЕТАЛЛОВ, НЕ СОДЕРЖИТ ФЛЮСОВОГО МАТЕРИАЛА - 1632.932 КГ. НАЗНАЧЕНИЕ - ДЛЯ ИНФИЛЬТРАЦИИ ПОРОШКОВ КАРБИДА ВОЛЬФРАМА. #1584436 MF006 MACROFIL 53 F.СМ.ДОП.№1 НА 1Л.</t>
  </si>
  <si>
    <t>НИКЕЛЬ - 15 %, ЦИНК - 8 %, МАРГАНЕЦ - 24 %. ЯВЛЯЕТСЯ ДОБАВКОЙ ДЛЯ СВЯЗКИ ОСНОВНОГО МАТЕРИАЛА ПРИ ОТЛИВКЕ КОРПУСОВ БУРОВЫХ ДОЛОТ. МАТЕРИАЛ ПРЕДСТАВЛЯЕТ СОБОЙ БРУСОЧКИ СПЛАВА РАЗМЕРАМИ ПРИБЛИЗИТЕЛЬНО 19Х15Х12 ММ. НЕ СОДЕРЖИТ ИСТОЧНИКОВ РАДИОАКТИВНОГО ИЗЛУЧЕНИЯ. бренд ОТСУТСВУЕТ</t>
  </si>
  <si>
    <t>КЕННАМЕТАЛ</t>
  </si>
  <si>
    <t>ОТСУТСВУЕТ</t>
  </si>
  <si>
    <t>10606060/131210/0007598</t>
  </si>
  <si>
    <t>ОТХОДЫ МЕДИ МАРКИ А-11-2А ГОСТ 1639 (ПЛАСТИНА КОЛЛЕКТОРНАЯ НЕ ПРИГОДНАЯ ДЛЯ ДАЛЬНЕЙШЕГО ИСПОЛЬЗОВАНИЯ ПО ПРЯМОМУ НАЗНАЧЕНИЮ (ПОЛОСА МЕДНАЯ ПРОФИЛИРОВАННАЯ ПКМ В-1 - СОДЕРЖАНИЕ МЕТАЛЛА 91,8% (99,5% - МЕДИ)</t>
  </si>
  <si>
    <t>ТО - 356.94 КГ)' - ОТХОДЫ МЕДИ МАРКИ А-1-3 ГОСТ 1639 (ЭМАЛЬ ПРОВОД НЕ ПРИГОДНЫЙ ДЛЯ ДАЛЬНЕЙШЕГО ИСПОЛЬЗОВАНИЯ ПО ПРЯМОМУ НАЗНАЧЕНИЮ (ПРОВОД ПЭТВСД 1,7Х6,3 (СОДЕРЖАНИЕ МЕТАЛЛА 95,35% ( 99,5% - МЕДИ), ЗАСОРЕННОСТЬ ДРУГИМИ МАТЕРИАЛАМИ 4,65%) (ВЕС НЕТТО- 1608.55 КГ)' - ОТХОДЫ МЕДИ МАРКИ А-1-3А ГОСТ 1639 (ПРОВОД В ИЗОЛЯЦИИ МЕДНЫЙ, НЕ ПРИГОДНЫЙ ДЛЯ ДАЛЬНЕЙШЕГО ИСПОЛЬЗОВАНИЯ ПО ПРЯМОМУ НАЗНАЧЕНИЮ (ПРОВОД ППСРВМ (СОДЕРЖАНИЕ МЕТАЛЛА 69,87% ( 99,5% - МЕДИ), ЗАСОРЕННОСТЬ ДРУГИМИ МАТЕРИАЛАМИ (ВЕС НЕТТО - 395.29 КГ) ОТХОДЫ МЕДИ МАРКИ А-11-2А ГОСТ 1639 (ПЛАСТИНА КОЛЛЕКТОРНАЯ НЕ ПРИГОДНАЯ ДЛЯ ДАЛЬНЕЙШЕГО ИСПОЛЬЗОВАНИЯ ПО ПРЯМОМУ НАЗНАЧЕНИЮ (ПОЛОСА МЕДНАЯ ПРОФИЛИРОВАННАЯ ПКМ В-1 - СОДЕРЖАНИЕ МЕТАЛЛА 91.8% ( 99.0% - МЕДИ),ЗАСОРЕННОСТЬ ДРУГИМИ МАТЕРИАЛАМИ8,2%) бренд ОТСУТСТВУЕТ арт.ОТСУТСТВУЕТ модель А-11-2А колво 356.94 кг ОТХОДЫ МЕДИ МАРКИ А-1-3 ГОСТ 1639 (ЭМАЛЬ ПРОВОД НЕ ПРИГОДНЫЙ ДЛЯ ДАЛЬНЕЙШЕГО ИСПОЛЬЗОВАНИЯ ПО ПРЯМОМУ НАЗНАЧЕНИЮ (ПРОВОД ПЭТВСД 1,7Х6,3 (СОДЕРЖАНИЕ МЕТАЛЛА 95,35% ( 99,5% - МЕДИ), ЗАСОРЕННОСТЬ ДРУГИМИ МАТЕРИАЛАМИ 4,65%) бренд ОТСУТСТВУЕТ арт.ОТСУТСТВУЕТ модель А-1-3 колво 1608.55 кг ОТХОДЫ МЕДИ МАРКИ А-1-3А ГОСТ 1639 (ПРОВОД В ИЗОЛЯЦИИ МЕДНЫЙ,НЕПРИГОДНЫЙ ДЛЯ ДАЛЬНЕЙШЕГО ИСПОЛЬЗОВАНИЯ ПО ПРЯМОМУ НАЗНАЧЕНИЮ (ПРОВОД ППСРВМ (СОДЕРЖАНИЕ МЕТАЛЛА 69,87% ( 99,5% - МЕДИ),ЗАСОРЕННОСТЬ ДРУГИМИ МАТЕРИАЛАМИ бренд ОТСУТСТВУЕТ арт.ОТСУТСТВУЕТ модель А-1-3А колво 395.29 кг</t>
  </si>
  <si>
    <t>ОТХОДЫ СПЛАВОВ НА ОСНОВЕ МЕДИ, ЦИНКА МАРКИ Л ГОСТ 1639-93 (СЕПАРАТОРЫ ЛАТУННЫЕ НЕПРИГОДНЫЕ ДЛЯ ДАЛЬНЕЙШЕГО ИСПОЛЬЗОВАНИЯ ПО ПРЯМОМУ НАЗНАЧЕНИЮ (ВЕС НЕТТО-68.47 КГ)</t>
  </si>
  <si>
    <t>РОЗИОННОЙ СТОЙКОСТЬЮ) 1-ОТХОДЫ СПЛАВОВ НА ОСНОВЕ МЕДИ, ЦИНКА МАРКИ Л ГОСТ 1639-93 (СЕПАРАТОРЫ ЛАТУННЫЕ НЕПРИГОДНЫЕ ДЛЯ ДАЛЬНЕЙШЕГО ИСПОЛЬЗОВАНИЯ ПО ПРЯМОМУ НАЗНАЧЕНИЮ)(СПЛАВ ОБЛАДАЕТ ПОВЫШЕННЫМ ВРЕМЕННЫМ СОПРОТИВЛЕНИЕМ И ПОВЫШЕННОЙ ВЯЗКОСТЬЮ,ОБЛАДАЕТ КОРРОЗИОННОЙ СТОЙКОСТЬЮ) бренд ОТСУТСТВУЕТ арт.ОТСУТСТВУЕТ модель Л колво 68.47 кг</t>
  </si>
  <si>
    <t>бренд ТОВАРНЫЙ ЗНАК ОТСУТСТВУЕТ</t>
  </si>
  <si>
    <t>НЕ ОБОЗНАЧЕНО</t>
  </si>
  <si>
    <t>ОАО `ЦС`ЗВЕЗДОЧКА`</t>
  </si>
  <si>
    <t>10110080/090210/0001809</t>
  </si>
  <si>
    <t>`НЬЮКАСТЛ ПРЕМЬЕР ЛЛП` (ЧЕРЕЗ АНИВЕЙ, ЛАТВИЯ)</t>
  </si>
  <si>
    <t>GB, ВЕЛИКОБРИТАНИЯ, ЛОНДОН, ОФИС 11,456-458 СНРАНД</t>
  </si>
  <si>
    <t>ООО `ОНВЕРТ`</t>
  </si>
  <si>
    <t>141980, МОСКОВСКАЯ ОБЛ., Г.ДУБНА, ПР-Т БОГОЛЮБОВА, Д.31, ОФИС 1</t>
  </si>
  <si>
    <t>СПЛАВЫ НА ОСНОВЕ МЕДИ И ЦИНКАВ ГРАНУЛАХ ДЛЯ ВЫСОКОТЕМПЕРАТУРНОЙ ПАЙКИ ДЛЯ ЮВЕЛИРНОЙ ПРОМЫШЛЕННОСТИ, БЕЗ СОДЕРЖАНИЯ ДРАГ. МЕТАЛЛОВ, МАРКА C145NM (СОСТАВ МЕДЬ 97%, ЦИНК-3%) В ПОЛИПРОПИЛЕНОВЫХ МЕШКАХ ПО 20 КГ -75 МЕШКОВ, МАРКА WD481CWM (СОСТАВ МЕДЬ СМ.Д</t>
  </si>
  <si>
    <t>СПЛАВЫ НА ОСНОВЕ МЕДИ И ЦИНКАВ ГРАНУЛАХ ДЛЯ ВЫСОКОТЕМПЕРАТУРНОЙ ПАЙКИ ДЛЯ ЮВЕЛИРНОЙ ПРОМЫШЛЕННОСТИ, БЕЗ СОДЕРЖАНИЯ ДРАГ. МЕТАЛЛОВ, ЦИНК-3%) В ПОЛИПРОПИЛЕНОВЫХ МЕШКАХ ПО 20 КГ -75 МЕШКОВ, МАРКА WD481CWM (СОСТАВ МЕДЬ 97%, ЦИНК-3%) ПО 2 КГ97%, ЦИНК-3%) ПО 2 КГ-88 ШТ</t>
  </si>
  <si>
    <t>LEGOR GROUP SRL,</t>
  </si>
  <si>
    <t>LEGOR</t>
  </si>
  <si>
    <t>10501050/080210/0000042</t>
  </si>
  <si>
    <t>ТОО`ЖАНА-ЕСIЛ ФЕНИКС`</t>
  </si>
  <si>
    <t>150401, KZ, СКО,Р-Н ИМ.Г,МУСРЕПОВА, С.НОВОИШИМСКОЕ, УЛ.ЛОКОМОТИВНАЯ,48</t>
  </si>
  <si>
    <t>ООО `ШАДРИНСКОЕ ТЕПЛОВОЗО-ВАГОНОРЕМОНТНОЕ ОБЪЕДИНЕНИЕ`</t>
  </si>
  <si>
    <t>641870, Курганская обл., г. Шадринск, ул. Свердлова, 132</t>
  </si>
  <si>
    <t>МЕТАЛЛИЧЕСКИЙ ЛОМ,ОБРАЗОВАВШИЙСЯ В РЕЗУЛЬТАТЕ ПЕРЕРАБОТКИ НА ТАМОЖЕННОЙ ТЕРРИТОРИИ УНИФИЦИРОВАННОЙ ГИДРОПЕРЕДАЧИ УГП 750 №708,КОМПРЕССОРА ВП-3,5/9 №13463 5 84 В ВИДЕ ИСПОЛЬЗОВАННЫХ ИЗДЕЛИЙ ИЗ МЕДНОГО СПЛАВА МАРКИ ДКРХМ-0,3 ВЕСОМ-0,15КГ</t>
  </si>
  <si>
    <t>МЕТАЛЛИЧЕСКИЙ ЛОМ,ОБРАЗОВАВШИЙСЯ В РЕЗУЛЬТАТЕ ПЕРЕРАБОТКИ НА ТАМОЖЕННОЙ ТЕРРИТОРИИ УНИФИЦИРОВАННОЙ ГИДРОПЕРЕДАЧИ УГП750 №708,КОМПРЕССОРА ВП-3,5/9 №13463 5 84 В ВИДЕ ИСПОЛЬЗОВАННЫХ ИЗДЕЛИЙ ИЗ ЛАТУНИ МАРКИ МАРКИ Л63 ВЕСОМ-0,06КГ</t>
  </si>
  <si>
    <t>10501050/240210/0000069</t>
  </si>
  <si>
    <t>АКТЮБИНСКИЙ ЗАВОД ФЕРРОСПЛАВОВ-ФИЛИАЛ АО `ТНК КАЗХРОМ`</t>
  </si>
  <si>
    <t>030015, KZ, Г.АКТОБЕ, ПРОМЗОНА</t>
  </si>
  <si>
    <t>ОТХОДЫ И ЛОМ ИЗ МЕДНЫХ СПЛАВОВ-5,86КГ</t>
  </si>
  <si>
    <t>СМ. ДОП.№1 НА 1 Л., ДОП.№1 НА 2 Л.МЕТАЛЛИЧЕСКИЙ ЛОМ,ОБРАЗОВАВШИЙСЯ В РЕЗУЛЬТАТЕ ПЕРЕРАБОТКИ НА ТАМОЖЕННОЙТЕРРИТОРИИ МАНЕВРОВОГО ТЕПЛОВОЗА СЕРИИ ТГМ-6Д №0204 ИНВ.№60739,1998 ГОДАВЫПУСКА,БЫВШЕГО В ЭКСПЛУАТАЦИИ.В ТОМ ЧИСЛЕ ДИЗЕЛЬ /7-6Д-49-03/№216,1997ГОДА ВЫПУСКА В ВИДЕ ИСПОЛЬЗОВАННЫХ ИЗДЕЛИЙ ИЗ МЕДНЫХ СПЛАВОВ МАРКИ:М2,</t>
  </si>
  <si>
    <t>ОТХОДЫ И ЛОМ ИЗ ЛАТУНИ-2,13КГ</t>
  </si>
  <si>
    <t>СМ. ДОП.№1 НА 2 Л.МЕТАЛЛИЧЕСКИЙ ЛОМ,ОБРАЗОВАВШИЙСЯ В РЕЗУЛЬТАТЕ ПЕРЕРАБОТКИ НА ТАМОЖЕННОЙТЕРРИТОРИИ МАНЕВРОВОГО ТЕПЛОВОЗА СЕРИИ ТГМ-6Д №0204,ИНВ.№60739,1998 ГОДАВЫПУСКА,БЫВШЕГО В ЭКСПЛУАТАЦИИ.В ТОМ ЧИСЛЕ ДИЗЕЛЬ/7-6Д-49-03/ №216,1997ГОДА ВЫПУСКА ,В ВИДЕ ИСПОЛЬЗОВАННЫХ ИЗДЕЛИЙ ИЗ СПЛАВОВ ЛАТУНИ МАРКИ:Л63.</t>
  </si>
  <si>
    <t>10206082/020310/0000407</t>
  </si>
  <si>
    <t>IB RUSSIA TRADING LTD OY</t>
  </si>
  <si>
    <t>188800, ЛЕНИНГРАДСКАЯ ОБЛ., Г.ВЫБОРГ, УЛ.ДАНИЛОВА 15</t>
  </si>
  <si>
    <t>ОБРЕЗКИ В ТВЕРДОЙ ФОРМЕ (ОТХОДЫ) СКРУЧЕННЫХ ПРОВОДОВ ИЗ РАФИНИРОВАННОЙ МЕДИ И ИЗОЛИРОВАННОГО МЕДНОГО ПРОВОДА, ОБРАЗОВАВШИЕСЯ В ПРОИЗВОДСТВЕ СТАТОРОВ К ПРОМЫШЛЕННЫМ ЭЛЕКТРОДВИГАТЕЛЯМ - 3427 КГ</t>
  </si>
  <si>
    <t>Г. ТЕМИРТАУ ПР. МИРА 255</t>
  </si>
  <si>
    <t>ТОО `КАЗЦИНК`</t>
  </si>
  <si>
    <t>10606060/120310/0001336</t>
  </si>
  <si>
    <t>ОТХОДЫ СПЛАВОВ НА ОСНОВЕ МЕДИ, ЦИНКА МАРКИ Л ГОСТ 1639-93 (СЕПРАТАТОРЫ ЛАТУННЫЕ НЕПРИГОДНЫЕ ДЛЯ ДАЛЬНЕЙШЕГО ИСПОЛЬЗОВАНИЯ ПО ПРЯМОМУ НАЗНАЧЕНИЮ-272 ШТ) (ВЕС НЕТТО-617.44 КГ)</t>
  </si>
  <si>
    <t>1-(СПЛАВ ОБЛАДАЕТ ПОВЫШЕННЫМ ВРЕМЕННЫМ СОПРОТИВЛЕНИЕМ ИПОВЫШЕННОЙ ВЯЗКОСТЬЮ,ОБЛАДАЕТ КОРРОЗИОННОЙ СТОЙКОСТЬЮ)ОТХОДЫ СПЛАВОВ НА ОСНОВЕ МЕДИ, ЦИНКА МАРКИ Л ГОСТ 1639-93 (СЕПРАТАТОРЫ ЛАТУННЫЕ НЕПРИГОДНЫЕ ДЛЯДАЛЬНЕЙШЕГО ИСПОЛЬЗОВАНИЯ ПО ПРЯМОМУ НАЗНАЧЕНИЮ-272 ШТ) (ВЕС НЕТТО-617.44 КГ)(СПЛАВ ОБЛАДАЕТ ПОВЫШЕННЫМ ВРЕМЕННЫМ СОПРОТИВЛЕНИЕМ И ПОВЫШЕННОЙ ВЯЗКОСТЬЮ,ОБЛАДАЕТ КОРРОЗИОННОЙ СТОЙКОСТЬЮ)</t>
  </si>
  <si>
    <t>БЕЗ ТОВАРНОГО ЗНАКА</t>
  </si>
  <si>
    <t>ОТСТУТСТВУЕТ</t>
  </si>
  <si>
    <t>10401060/090410/П001549</t>
  </si>
  <si>
    <t>БИНСЕР ХОЛДИНГ КОРПОРЕЙШН</t>
  </si>
  <si>
    <t>ВИКТОРИЯ, МАЭ ВИКТОРИЯ НАУС, 306</t>
  </si>
  <si>
    <t>450029 Г.УФА УЛ.ЮБИЛЕЙНАЯ 4/1</t>
  </si>
  <si>
    <t>МЕТАЛЛИЧЕСКОЕ СВЯЗУЮЩЕЕ ВЕЩЕСТВО, КУСКОВОЕ.МАРКА НЕ СОДЕРЖИТ ДРАГОЦЕННЫХ МЕТАЛЛОВ, НЕ СОДЕРЖИТ ФЛЮСОВОГО МАТЕРИАЛА. НАЗНАЧЕНИЕ -ДЛЯ ИНФИЛЬТРАЦИИ ПОРОШКОВ КАРБИДА ВОЛЬФРАМА. #1584436 MF006 MACROFIL 53 F (ХИМ. СОСТАВ: МЕДЬ-52,06%, НИКЕЛЬ-15,46%,ЦИНК</t>
  </si>
  <si>
    <t>7,98%,МАРГАНЕЦ-24,33%) -2403.974КГ. :</t>
  </si>
  <si>
    <t>КЕННАМЕТАЛ AMSG GMBH</t>
  </si>
  <si>
    <t>10203070/140410/0000177</t>
  </si>
  <si>
    <t>164500 Г.СЕВЕРОДВИНСК ПР.МАШИНОСТРОИТЕЛЕЙ,Д.12</t>
  </si>
  <si>
    <t>ПРИЛОЖЕНИЕ 3, ДОП.1 ОТХОДЫ (ЛОМ) ИЗ РАФИНИРОВАННОЙ МЕДИ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</t>
  </si>
  <si>
    <t>ПРИЛОЖЕНИЕ 3, ДОП.1 ОТХОДЫ (ЛОМ) ИЗДЕЛИЙ ИЗ РАФИНИРОВАННОЙ МЕДИ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ИСПОЛЬЗОВАНИЯ, И БУДУТ ПОДВЕРЖЕНЫ УТИЛИЗАЦИИ. ПРИЛОЖЕНИЕ 3: П.562 (7.4.10) КАТУШКА (U=24V) (МЕДЬ) (СО СЛЕДАМИ ДЕМОНТАЖА, МЕХАНИЧЕСКОГО ИЗНОСА, ХИМ.РАЗРУШЕНИЯ) - 1ШТ. П.646 (7.1.2.3) ПРОКЛАДКА МЕДНАЯ (СО СЛЕДАМИ ДЕМОНТАЖА, МЕХАНИЧЕСКОГО ИЗНОСА, ХИМ.РАЗРУШЕНИЯ) - 12ШТ. П.1043 (7.2.4.2) ПРОКЛАДКА (МЕДЬ) (СО СЛЕДАМИ ДЕМОНТАЖА, МЕХАНИЧЕСКОГО ИЗНОСА, ХИМ.РАЗРУШЕНИЯ) - 12ШТ. П.1166 (7.2.4.2) ПРОКЛАДКА (МЕДЬ) (СО СЛЕДАМИ ДЕМОНТАЖА, МЕХАНИЧЕСКОГО ИЗНОСА, ХИМ.РАЗРУШЕНИЯ) - 4ШТ. ДОПОЛНЕНИЕ 1 К ПРИЛОЖЕНИЮ 3: П.1219 (7.1.1.4) ПРОКЛАДКА ДУ20,PУ200 (МЕДЬ) (СО СЛЕДАМИ ДЕМОНТАЖА, МЕХАНИЧЕСКОГО ИЗНОСА, ХИМ.РАЗРУШЕНИЯ) - 2М :</t>
  </si>
  <si>
    <t>ПРИЛОЖЕНИЕ 3, ДОП.1 ОТХОДЫ (ЛОМ) СПЛАВОВ НА ОСНОВЕ МЕДИ И ЦИНКА (ЛАТУНИ)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</t>
  </si>
  <si>
    <t>ПРИЛОЖЕНИЕ 3, ДОП.1 ОТХОДЫ (ЛОМ) СПЛАВОВ НА ОСНОВЕ МЕДИ И ЦИНКА (ЛАТУНИ)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ИСПОЛЬЗОВАНИЯ, И БУДУТ ПОДВЕРЖЕНЫ УТИЛИЗАЦИИ. ПРИЛОЖЕНИЕ 3: П.19 (7.6.5) УКАЗАТЕЛЬ ХОДА (ЛАТУНЬ Л63) (СО СЛЕДАМИ ДЕМОНТАЖА, МЕХАНИЧЕСКОГО ИЗНОСА, ХИМ.РАЗРУШЕНИЯ) - 5 ШТ. П.80 (7.2.2) КОЛЬЦО МАНЖЕТНОЕ (ЛАТУНЬ Л62) (СО СЛЕДАМИ ДЕМОНТАЖА, МЕХАНИЧЕСКОГО ИЗНОСА, ХИМ.РАЗРУШЕНИЯ) - 6 ШТ. П.81 (7.2.2) КОЛЬЦО МАНЖЕТНОЕ (ЛАТУНЬ Л62) (СО СЛЕДАМИ ДЕМОНТАЖА, МЕХАНИЧЕСКОГО ИЗНОСА, ХИМ.РАЗРУШЕНИЯ) - 3 ШТ. П.82 (7.2.2) КОЛЬЦО МАНЖЕТНОЕ (ЛАТУНЬ Л62) (СО СЛЕДАМИ ДЕМОНТАЖА, МЕХАНИЧЕСКОГО ИЗНОСА, ХИМ.РАЗРУШЕНИЯ) - 6 ШТ. П.196 (7.2.2) НАКЛАДКА (ЛС 59-1) (СО СЛЕДАМИ ДЕМОНТАЖА, МЕХАНИЧЕСКОГО ИЗНОСА, ХИМ.РАЗРУШЕНИЯ) - 3 ШТ. П.198 (7.2.2) КОЛЬЦО ПОДМАНЖЕТНОЕ (ЛАТУНЬ Л62) (СО СЛЕДАМИ ДЕМОНТАЖА, МЕХАНИЧЕСКОГО ИЗНОСА, ХИМ.РАЗРУШЕНИЯ) - 12 ШТ. П.240 (7.2.2) КОЛЬЦО МАНЖЕТНОЕ, (ЛАТУНЬ Л62) (СО СЛЕДАМИ ДЕМОНТАЖА, МЕХАНИЧЕСКОГО ИЗНОСА, ХИМ.РАЗРУШЕНИЯ) - 6 ШТ. П.275 (7.2.2) НАКЛАДКА (ЛС 59-1) (СО СЛЕДАМИ ДЕМОНТАЖА, МЕХАНИЧЕСКОГО ИЗНОСА, ХИМ.РАЗРУШЕНИЯ) - 3 ШТ. П.277 (7.2.2) КОЛЬЦО ПОДМАНЖЕТНОЕ (ЛАТУНЬ Л62) (СО СЛЕДАМИ ДЕМОНТАЖА, МЕХАНИЧЕСКОГО ИЗНОСА, ХИМ.РАЗРУШЕНИЯ) - 12 ШТ. П.319 (7.2.2) КОЛЬЦО МАНЖЕТНОЕ, (ЛАТУНЬ Л62) (СО СЛЕДАМИ ДЕМОНТАЖА, МЕХАНИЧЕСКОГО ИЗНОСА, ХИМ.РАЗРУШЕНИЯ) - 6 ШТ. П.348 (7.2.4.2) ШТЫРЬ (ЛАТУНЬ Л59-1) (СО СЛЕДАМИ ДЕМОНТАЖА, МЕХАНИЧЕСКОГО ИЗНОСА, ХИМ.РАЗРУШЕНИЯ) - 2 ШТ. П.361 (7.2.4.2) ПОРШЕНЬ (ЛАТУНЬ ЛС59) (СО СЛЕДАМИ ДЕМОНТАЖА, МЕХАНИЧЕСКОГО ИЗНОСА, ХИМ.РАЗРУШЕНИЯ) - 1 ШТ. П.383 (7.2.4.2) ПРОВОЛКА L=100,M=0,8 (ЛАТУНЬ Л63) (СО СЛЕДАМИ ДЕМОНТАЖА, МЕХАНИЧЕСКОГО ИЗНОСА, ХИМ.РАЗРУШЕНИЯ) - 2 ШТ. П.396 (7.2.4.2) ПРОВОЛКА (ЛАТУНЬ Л63) (СО СЛЕДАМИ ДЕМОНТАЖА, МЕХАНИЧЕСКОГО ИЗНОСА, ХИМ.РАЗРУШЕНИЯ) - 2 ШТ. П.411 (7.2.4.2) ПРОВОЛКА L=100,M=0,8 (ЛАТУНЬ Л63) (СО СЛЕДАМИ ДЕМОНТАЖА, МЕХАНИЧЕСКОГО ИЗНОСА, ХИМ.РАЗРУШЕНИЯ) - 2 ШТ. П.424 (7.2.4.2) ПРОВОЛКА (ЛАТУНЬ Л63) (СО СЛЕДАМИ ДЕМОНТАЖА, МЕХАНИЧЕСКОГО ИЗНОСА, ХИМ.РАЗРУШЕНИЯ) - 2 ШТ. П.502 (7.2.7) ПЛАНКА ОТЛИЧИТЕЛЬНАЯ (ЛАТУНЬ Л63) (СО СЛЕДАМИ ДЕМОНТАЖА, МЕХАНИЧЕСКОГО ИЗНОСА, ХИМ.РАЗРУШЕНИЯ) - 1 ШТ. П.525 (7.4.10) ГАЙКА КОЛДКИ М3-7Н.32.039 (ЛАТУНЬ ЛС59-1) (СО СЛЕДАМИ ДЕМОНТАЖА, МЕХАНИЧЕСКОГО ИЗНОСА, ХИМ.РАЗРУШЕНИЯ) - 30 ШТ. П.526 (7.4.10) ШАЙБА КОЛОДКИЛАТУНЬ Л62 (СО СЛЕДАМИ ДЕМОНТАЖА, МЕХАНИЧЕСКОГО ИЗНОСА, ХИМ.РАЗРУШЕНИЯ) - 32 ШТ. П.527 (7.4.10) ШАЙБА КОЛОДКИЛАТУНЬ Л62 (СО СЛЕДАМИ ДЕМОНТАЖА, МЕХАНИЧЕСКОГО ИЗНОСА, ХИМ.РАЗРУШЕНИЯ) - 38 ШТ. П.528 (7.4.10) ШАЙБА КОЛОДКИ ЛАТУНЬ Л62 (СО СЛЕДАМИ ДЕМОНТАЖА, МЕХАНИЧЕСКОГО ИЗНОСА, ХИМ.РАЗРУШЕНИЯ) - 42 ШТ. П.529 (7.4.10) ШАЙБА КОЛОДКИЛАТУНЬ Л62 (СО СЛЕДАМИ ДЕМОНТАЖА, МЕХАНИЧЕСКОГО ИЗНОСА, ХИМ.РАЗРУШЕНИЯ) - 36 ШТ. П.530 (7.4.10) ГАЙКА КОЛДКИ М3-7Н.32.039 (ЛАТУНЬ ЛС59-1) (СО СЛЕДАМИ ДЕМОНТАЖА, МЕХАНИЧЕСКОГО ИЗНОСА, ХИМ.РАЗРУШЕНИЯ) - 28 ШТ. П.565 (7.4.10) ГАЙКА-ЗАГЛУШКА ЛС59-1 (ЛАТУНЬ) (СО СЛЕДАМИ ДЕМОНТАЖА, МЕХАНИЧЕСКОГО ИЗНОСА, ХИМ.РАЗРУШЕНИЯ) - 2 ШТ. П.569 (7.4.10) ГАЙКА-ЗАГЛУШКА, М22Х30, ЛС59-1(ЛАТУНЬ) (СО СЛЕДАМИ ДЕМОНТАЖА, МЕХАНИЧЕСКОГО ИЗНОСА, ХИМ.РАЗРУШЕНИЯ) - 1 ШТ. П.576 (7.4.10) ГАЙКА КОЛДКИ М3-7Н.32.039 (ЛАТУНЬ ЛС59-1) (СО СЛЕДАМИ ДЕМОНТАЖА, МЕХАНИЧЕСКОГО ИЗНОСА, ХИМ.РАЗРУШЕНИЯ) - 30 ШТ. П.577 (7.4.10) ШАЙБА КОЛОДКИ ЛАТУНЬ Л62 (СО СЛЕДАМИ ДЕМОНТАЖА, МЕХАНИЧЕСКОГО ИЗНОСА, ХИМ.РАЗРУШЕНИЯ) - 40 ШТ. П.601 (7.4.10) ШАЙБА КОЛОДКИ ЛАТУНЬ Л62 (СО СЛЕДАМИ ДЕМОНТАЖА, МЕХАНИЧЕСКОГО ИЗНОСА, ХИМ.РАЗРУШЕНИЯ) - 22 ШТ. П.602 (7.4.10) ШАЙБА КОЛОДКИ ЛАТУНЬ Л62 (СО СЛЕДАМИ ДЕМОНТАЖА, МЕХАНИЧЕСКОГО ИЗНОСА, ХИМ.РАЗРУШЕНИЯ) - 38 ШТ. П.603 (7.4.10) ГАЙКА КОЛДКИ М3-7Н.32.039 (ЛАТУНЬ ЛС59-1) (СО СЛЕДАМИ ДЕМОНТАЖА, МЕХАНИЧЕСКОГО ИЗНОСА, ХИМ.РАЗРУШЕНИЯ) - 42 ШТ. П.604 (7.4.10) ГАЙКА КОЛДКИ М3-7Н.32.039 (ЛАТУНЬ ЛС59-1) (СО СЛЕДАМИ ДЕМОНТАЖА, МЕХАНИЧЕСКОГО ИЗНОСА, ХИМ.РАЗРУШЕНИЯ) - 56 ШТ. П.605 (7.4.1.1) УКАЗАТЕЛЬ ХОДА (ЛАТУНЬ Л63) (СО СЛЕДАМИ ДЕМОНТАЖА, МЕХАНИЧЕСКОГО ИЗНОСА, ХИМ.РАЗРУШЕНИЯ) - 7 ШТ. П.617 (7.1.1.4) КАНАТ 1,8-Г-I-C-Н-1568 (ЛАТУНЬ Л63) (СО СЛЕДАМИ ДЕМОНТАЖА, МЕХАНИЧЕСКОГО ИЗНОСА, ХИМ.РАЗРУШЕНИЯ) - 1 ШТ. П.618 (7.1.1.4) ПРОВОЛОКА КРНМ-0,50 (ЛАТУНЬ Л63) (СО СЛЕДАМИ ДЕМОНТАЖА, МЕХАНИЧЕСКОГО ИЗНОСА, ХИМ.РАЗРУШЕНИЯ) - 1 ШТ. П.689 (7.1.2.4) ГАЙКА (ЛАТУНЬ 59-1) (СО СЛЕДАМИ ДЕМОНТАЖА, МЕХАНИЧЕСКОГО ИЗНОСА, ХИМ.РАЗРУШЕНИЯ) - 6 ШТ. П.690 (7.1.2.4) ГАЙКА (ЛАТУНЬ 59-1) (СО СЛЕДАМИ ДЕМОНТАЖА, МЕХАНИЧЕСКОГО ИЗНОСА, ХИМ.РАЗРУШЕНИЯ) - 4 ШТ. П.691 (7.1.2.4) ГАЙКА (ЛАТУНЬ 59-1) (СО СЛЕДАМИ ДЕМОНТАЖА, МЕХАНИЧЕСКОГО ИЗНОСА, ХИМ.РАЗРУШЕНИЯ) - 2 ШТ. П.692 (7.1.2.4) ГАЙКА М33Х1,5 (ЛАТУНЬ Л63) (СО СЛЕДАМИ ДЕМОНТАЖА, МЕХАНИЧЕСКОГО ИЗНОСА, ХИМ.РАЗРУШЕНИЯ) - 3 ШТ. П.764 (7.1.2.4) ГАЙКА (ЛАТУНЬ 59-1) (СО СЛЕДАМИ ДЕМОНТАЖА, МЕХАНИЧЕСКОГО ИЗНОСА, ХИМ.РАЗРУШЕНИЯ) - 6 ШТ. П.765 (7.1.2.4) ГАЙКА (ЛАТУНЬ 59-1) (СО СЛЕДАМИ ДЕМОНТАЖА, МЕХАНИЧЕСКОГО ИЗНОСА, ХИМ.РАЗРУШЕНИЯ) - 2 ШТ. П.766 (7.1.2.4) ГАЙКА (ЛАТУНЬ 59-1) (СО СЛЕДАМИ ДЕМОНТАЖА, МЕХАНИЧЕСКОГО ИЗНОСА, ХИМ.РАЗРУШЕНИЯ) - 4 ШТ. П.767 (7.1.2.4) ГАЙКА М33Х1,5 (ЛАТУНЬ Л63) (СО СЛЕДАМИ ДЕМОНТАЖА, МЕХАНИЧЕСКОГО ИЗНОСА, ХИМ.РАЗРУШЕНИЯ) - 3 ШТ. П.827 (7.2.4.2) КОЖУХ СТОПОРА (ЛАТУНЬ ЛС) (СО СЛЕДАМИ ДЕМОНТАЖА, МЕХАНИЧЕСКОГО ИЗНОСА, ХИМ.РАЗРУШЕНИЯ) - 4 ШТ. П.908 (7.2.4.2) ШТЫРЬ (ЛАТУНЬ Л59-1) (СО СЛЕДАМИ ДЕМОНТАЖА, МЕХАНИЧЕСКОГО ИЗНОСА, ХИМ.РАЗРУШЕНИЯ) - 1 ШТ. П.911 (7.2.4.2) ШТЫРЬ (ЛАТУНЬ Л59-1) (СО СЛЕДАМИ ДЕМОНТАЖА, МЕХАНИЧЕСКОГО ИЗНОСА, ХИМ.РАЗРУШЕНИЯ) - 1 ШТ. П.947 (7.2.4.2) ПАЛЕЦ (ЛАТУНЬ Л 59-1) (СО СЛЕДАМИ ДЕМОНТАЖА, МЕХАНИЧЕСКОГО ИЗНОСА, ХИМ.РАЗРУШЕНИЯ) - 18 ШТ. П.961 (7.2.4.2) ПРОВОЛОКА ДКРНМ1,0 (ЛАТУНЬ Л63) (СО СЛЕДАМИ ДЕМОНТАЖА, МЕХАНИЧЕСКОГО ИЗНОСА, ХИМ.РАЗРУШЕНИЯ) - 2 ШТ. П.995 (7.2.4.2) ПАЛЕЦ (ЛАТУНЬ Л 59-1) (СО СЛЕДАМИ ДЕМОНТАЖА, МЕХАНИЧЕСКОГО ИЗНОСА, ХИМ.РАЗРУШЕНИЯ) - 18 ШТ. П.1009 (7.2.4.2) ПРОВОЛОКА ДКРНМ1,0 (ЛАТУНЬ Л63) (СО СЛЕДАМИ ДЕМОНТАЖА, МЕХАНИЧЕСКОГО ИЗНОСА, ХИМ.РАЗРУШЕНИЯ) - 2 ШТ. П.1044 (7.2.4.2) ПРОКЛАДКА (ЛАТУНЬ Л59-1) (СО СЛЕДАМИ ДЕМОНТАЖА, МЕХАНИЧЕСКОГО ИЗНОСА, ХИМ.РАЗРУШЕНИЯ) - 12 ШТ. П.1197 (7.1.1.2) ФЛАНЕЦ (ЛАТУНЬ Л90) (СО СЛЕДАМИ ДЕМОНТАЖА, МЕХАНИЧЕСКОГО ИЗНОСА, ХИМ.РАЗРУШЕНИЯ) - 1 ШТ. ДОПОЛНЕНИЕ 1 К ПРИЛОЖЕНИЮ 3 П.1214 (7.2.4.2) ПРОВОЛОКА ДИАМ.1 1,5 М (ЛАТУНЬ Л63) (СО СЛЕДАМИ ДЕМОНТАЖА, МЕХАНИЧЕСКОГО ИЗНОСА, ХИМ.РАЗРУШЕНИЯ) - 1,5 М П.1218 (7.2.4.2) ПРОВОЛКА ЛАТУННАЯ КРМ1 (ЛАТУНЬ Л63) (СО СЛЕДАМИ ДЕМОНТАЖА, МЕХАНИЧЕСКОГО ИЗНОСА, ХИМ.РАЗРУШЕНИЯ) - 4 М П.1225 (7.2.2) ПЛАСТИНА ВЕРХНЯЯ (ЛАТУНЬ Л63) (СО СЛЕДАМИ ДЕМОНТАЖА, МЕХАНИЧЕСКОГО ИЗНОСА, ХИМ.РАЗРУШЕНИЯ) - 2 ШТ П.1226 (7.2.2) ПЛАСТИНА НИЖНЯЯ (ЛАТУНЬ Л63) - 2 ШТ :</t>
  </si>
  <si>
    <t>ПРИЛОЖЕНИЕ 3, ОТХОДЫ (ЛОМ) ИЗ МЕДНЫХ СПЛАВОВ ОБОРУДОВАНИЯ МИННО-ТОРПЕДНОГО ВООРУЖЕНИЯ (МТВ), ЗАВ.№10315,КОТОРЫЕ НЕ МОГУТ БЫТЬ ИСПОЛЬЗОВАНЫ ПО ПРЯМОМУ НАЗНАЧЕНИЮ, А ТАКЖЕ НЕ МОГУТ ИМЕТЬ АЛЬТЕРНАТИВНОГО ИСПОЛЬЗОВАНИЯ, И БУДУТ ПОДВЕРЖЕНЫ УТИЛИЗАЦИИ.</t>
  </si>
  <si>
    <t>ПРИЛОЖЕНИЕ 3, ОТХОДЫ (ЛОМ) ИЗ МЕДНЫХ СПЛАВОВ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ИСПОЛЬЗОВАНИЯ, И БУДУТ ПОДВЕРЖЕНЫ УТИЛИЗАЦИИ. ИСПОЛЬЗОВАНИЯ, И БУДУТ ПОДВЕРЖЕНЫ УТИЛИЗАЦИИ. П.17 (7.8) ТАРЕЛКА (БРАЖНМЦ 9-4-4-1) (СО СЛЕДАМИ ДЕМОНТАЖА, МЕХАНИЧЕСКОГО ИЗНОСА, ХИМ.РАЗРУШЕНИЯ) - 1 ШТ. П.18 (7.8) ВКЛАДЫШ (БРАМЦ 9-4-4-1) (СО СЛЕДАМИ ДЕМОНТАЖА, МЕХАНИЧЕСКОГО ИЗНОСА, ХИМ.РАЗРУШЕНИЯ) - 1 ШТ. П.21 (7.2.2) ВИНТ ПОД РЕЗББУ М8Х24, БРАМЦ 9-2 (СО СЛЕДАМИ ДЕМОНТАЖА, МЕХАНИЧЕСКОГО ИЗНОСА, ХИМ.РАЗРУШЕНИЯ) - 3 ШТ. П.25 (7.2.2) КРЫШКА, М45Х50, БРАМЦ 9-2 (СО СЛЕДАМИ ДЕМОНТАЖА, МЕХАНИЧЕСКОГО ИЗНОСА, ХИМ.РАЗРУШЕНИЯ) - 4 ШТ. П.34 (7.2.2) ВИНТ, М3Х8, МАТЕРИАЛ БРАЖМЦ 10-3-15 (СО СЛЕДАМИ ДЕМОНТАЖА, МЕХАНИЧЕСКОГО ИЗНОСА, ХИМ.РАЗРУШЕНИЯ) - 6 ШТ. П.38 (7.2.2) ЗАЦЕП, Ф25Х179, БРАМЦ9-2 (СО СЛЕДАМИ ДЕМОНТАЖА, МЕХАНИЧЕСКОГО ИЗНОСА, ХИМ.РАЗРУШЕНИЯ) - 6 ШТ. П.43 (7.2.2) ГАЙКА МАНЖЕТНАЯ, М52Х24, БРАМЦ 9-2 (СО СЛЕДАМИ ДЕМОНТАЖА, МЕХАНИЧЕСКОГО ИЗНОСА, ХИМ.РАЗРУШЕНИЯ) - 6 ШТ. П.46 (7.2.2) НИППЕЛЬ, М8Х18, БРАМЦ 9-2 (СО СЛЕДАМИ ДЕМОНТАЖА, МЕХАНИЧЕСКОГО ИЗНОСА, ХИМ.РАЗРУШЕНИЯ) - 6 ШТ. П.75 (7.2.2) МУФТА (БРАМЦ 9-2) (СО СЛЕДАМИ ДЕМОНТАЖА, МЕХАНИЧЕСКОГО ИЗНОСА, ХИМ.РАЗРУШЕНИЯ) - 6 ШТ. П.76 (7.2.2) МУФТА КОМПЕНСИРУЮЩАЯ (БРАМЦ 9-2) (СО СЛЕДАМИ ДЕМОНТАЖА, МЕХАНИЧЕСКОГО ИЗНОСА, ХИМ.РАЗРУШЕНИЯ) - 6 ШТ. П.108 (7.2.2) ШТИФТ 6Т 6Х36 (БРАМЦ 9-2) (СО СЛЕДАМИ ДЕМОНТАЖА, МЕХАНИЧЕСКОГО ИЗНОСА, ХИМ.РАЗРУШЕНИЯ) - 6 ШТ. П.114 (7.2.2) ШТУЦЕР СПЕЦИАЛЬНЫЙ (БРАМЦ 9-2) (СО СЛЕДАМИ ДЕМОНТАЖА, МЕХАНИЧЕСКОГО ИЗНОСА, ХИМ.РАЗРУШЕНИЯ) - 6 ШТ. П.116 (7.2.2) КРЫШКА (БРАМЦ 9-2) (СО СЛЕДАМИ ДЕМОНТАЖА, МЕХАНИЧЕСКОГО ИЗНОСА, ХИМ.РАЗРУШЕНИЯ) - 2 ШТ. П.117 (7.2.2) КРЫШКА (БРАМЦ 9-2) (СО СЛЕДАМИ ДЕМОНТАЖА, МЕХАНИЧЕСКОГО ИЗНОСА, ХИМ.РАЗРУШЕНИЯ) - 2 ШТ. П.118 (7.2.2) НИППЕЛЬ (БРАМЦ 9-2) (СО СЛЕДАМИ ДЕМОНТАЖА, МЕХАНИЧЕСКОГО ИЗНОСА, ХИМ.РАЗРУШЕНИЯ) - 36 ШТ. П.120 (7.2.2) ПОЛУКОЛЬЦО (БРАМЦ 9-2) (СО СЛЕДАМИ ДЕМОНТАЖА, МЕХАНИЧЕСКОГО ИЗНОСА, ХИМ.РАЗРУШЕНИЯ) - 6 ШТ. П.124 (7.2.2) ПРОБКА МАТЕРИАЛ БРАМЦ 9-2 (СО СЛЕДАМИ ДЕМОНТАЖА, МЕХАНИЧЕСКОГО ИЗНОСА, ХИМ.РАЗРУШЕНИЯ) - 12 ШТ. П.141 (7.2.2) ШАЙБА (БРАМЦ 9-2) (СО СЛЕДАМИ ДЕМОНТАЖА, МЕХАНИЧЕСКОГО ИЗНОСА, ХИМ.РАЗРУШЕНИЯ) - 6 ШТ. П.142 (7.2.2) ШАЙБА (БРАМЦ 9-2) (СО СЛЕДАМИ ДЕМОНТАЖА, МЕХАНИЧЕСКОГО ИЗНОСА, ХИМ.РАЗРУШЕНИЯ) - 6 ШТ. П.143 (7.2.2) ШАЙБА (БРАМЦ 9-2) (СО СЛЕДАМИ ДЕМОНТАЖА, МЕХАНИЧЕСКОГО ИЗНОСА, ХИМ.РАЗРУШЕНИЯ) - 6 ШТ. П.144 (7.2.2) ШАЙБА (БРАМЦ 9-2) (СО СЛЕДАМИ ДЕМОНТАЖА, МЕХАНИЧЕСКОГО ИЗНОСА, ХИМ.РАЗРУШЕНИЯ) - 6 ШТ. П.145 (7.2.2) ШАЙБА (БРАМЦ 9-2) (СО СЛЕДАМИ ДЕМОНТАЖА, МЕХАНИЧЕСКОГО ИЗНОСА, ХИМ.РАЗРУШЕНИЯ) - 6 ШТ. П.146 (7.2.2) ШАЙБА (БРАМЦ 9-2) (СО СЛЕДАМИ ДЕМОНТАЖА, МЕХАНИЧЕСКОГО ИЗНОСА, ХИМ.РАЗРУШЕНИЯ) - 6 ШТ. П.157 (7.2.2) ВИНТ ВМ6-8GХ16.3.2 (БРАМЦ) (СО СЛЕДАМИ ДЕМОНТАЖА, МЕХАНИЧЕСКОГО ИЗНОСА, ХИМ.РАЗРУШЕНИЯ) - 12 ШТ. П.158 (7.2.2) ВИНТ ВМ6-8GХ12.4.8 (БРАМЦ) (СО СЛЕДАМИ ДЕМОНТАЖА, МЕХАНИЧЕСКОГО ИЗНОСА, ХИМ.РАЗРУШЕНИЯ) - 48 ШТ. П.182 (7.2.2) ШАЙБА ПОДГОНОЧНАЯ (БРОНЗА) (СО СЛЕДАМИ ДЕМОНТАЖА, МЕХАНИЧЕСКОГО ИЗНОСА, ХИМ.РАЗРУШЕНИЯ) - 1 ШТ. П.201 (7.2.2) ПРОБКА (БРАМЦ9-2) (СО СЛЕДАМИ ДЕМОНТАЖА, МЕХАНИЧЕСКОГО ИЗНОСА, ХИМ.РАЗРУШЕНИЯ) - 3 ШТ. П.261 (7.2.2) ШАЙБА ПОДГОНОЧНАЯ (БРОНЗА) (СО СЛЕДАМИ ДЕМОНТАЖА, МЕХАНИЧЕСКОГО ИЗНОСА, ХИМ.РАЗРУШЕНИЯ) - 1 ШТ. П.280 (7.2.2) ПРОБКА (БРАМЦ9-2) (СО СЛЕДАМИ ДЕМОНТАЖА, МЕХАНИЧЕСКОГО ИЗНОСА, ХИМ.РАЗРУШЕНИЯ) - 1 ШТ. П.355 (7.2.4.2) УПОР (БРАМЦ 9-2) (СО СЛЕДАМИ ДЕМОНТАЖА, МЕХАНИЧЕСКОГО ИЗНОСА, ХИМ.РАЗРУШЕНИЯ) - 4 ШТ. П.387 (7.2.4.2) НИППЕЛЬ (БРАМЦ 9-2) (СО СЛЕДАМИ ДЕМОНТАЖА, МЕХАНИЧЕСКОГО ИЗНОСА, ХИМ.РАЗРУШЕНИЯ) - 2 ШТ. П.415 (7.2.4.2) НИППЕЛЬ (БРАМЦ 9-2) (СО СЛЕДАМИ ДЕМОНТАЖА, МЕХАНИЧЕСКОГО ИЗНОСА, ХИМ.РАЗРУШЕНИЯ) - 2 ШТ. П.462 (7.2.7) ВИНТ ВМ6Х10 БРАМЦ9-2 (БРОНЗА) (СО СЛЕДАМИ ДЕМОНТАЖА, МЕХАНИЧЕСКОГО ИЗНОСА, ХИМ.РАЗРУШЕНИЯ) - 4 ШТ. П.469 (7.2.7) ВИНТ ВМ6Х10 БРАМЦ9-2 (БРОНЗА) (СО СЛЕДАМИ ДЕМОНТАЖА, МЕХАНИЧЕСКОГО ИЗНОСА, ХИМ.РАЗРУШЕНИЯ) - 4 ШТ. П.534 (7.4.10) ВТУЛКА (БРАМЦ 9-2) (СО СЛЕДАМИ ДЕМОНТАЖА, МЕХАНИЧЕСКОГО ИЗНОСА, ХИМ.РАЗРУШЕНИЯ) - 6 ШТ. П.537 (7.4.10) ВКЛАДЫШ ВЕРХНИЙ КОРПУС БРАЖНМЦ 9-4-4-1 (СО СЛЕДАМИ ДЕМОНТАЖА, МЕХАНИЧЕСКОГО ИЗНОСА, ХИМ.РАЗРУШЕНИЯ) - 30 ШТ. П.538 (7.4.10) ВКЛАДЫШ НИЖНИЙ КОРПУС БРАЖНМЦ 9-4-4-1 (СО СЛЕДАМИ ДЕМОНТАЖА, МЕХАНИЧЕСКОГО ИЗНОСА, ХИМ.РАЗРУШЕНИЯ) - 30 ШТ. П.558 (7.4.10) НИППЕЛЬ, М48Х49, БРАЖНМЦ9-4-4-1 (СО СЛЕДАМИ ДЕМОНТАЖА, МЕХАНИЧЕСКОГО ИЗНОСА, ХИМ.РАЗРУШЕНИЯ) - 20 ШТ. П.559 (7.4.10) ГАЙКА НАКИДНАЯ БРАЖНМЦ9-4-4-1 (СО СЛЕДАМИ ДЕМОНТАЖА, МЕХАНИЧЕСКОГО ИЗНОСА, ХИМ.РАЗРУШЕНИЯ) - 20 ШТ. П.563 (7.4.10) ВИНТ М8Х16.34 (БРАМЦ 3-1) (СО СЛЕДАМИ ДЕМОНТАЖА, МЕХАНИЧЕСКОГО ИЗНОСА, ХИМ.РАЗРУШЕНИЯ) - 6 ШТ. П.610 (7.7.4) ПРОБКА (БРАМЦ 9-2) (СО СЛЕДАМИ ДЕМОНТАЖА, МЕХАНИЧЕСКОГО ИЗНОСА, ХИМ.РАЗРУШЕНИЯ) - 4 ШТ. П.645 (7.1.2.3) ПРОБКА МАТЕРИАЛ БРАМЦ 9-2 (СО СЛЕДАМИ ДЕМОНТАЖА, МЕХАНИЧЕСКОГО ИЗНОСА, ХИМ.РАЗРУШЕНИЯ) - 18 ШТ. П.664 (7.1.2.4) ГАЙКА (БРАЖНМЦ 9-4-4-1) (СО СЛЕДАМИ ДЕМОНТАЖА, МЕХАНИЧЕСКОГО ИЗНОСА, ХИМ.РАЗРУШЕНИЯ) - 1 ШТ. П.693 (7.1.2.4) ПРОБКА СПУСКНАЯ (БРАМЦ 9-2) (СО СЛЕДАМИ ДЕМОНТАЖА, МЕХАНИЧЕСКОГО ИЗНОСА, ХИМ.РАЗРУШЕНИЯ) - 10 ШТ. П.743 (7.1.2.4) ГАЙКА (БРАМЦ9-2) (СО СЛЕДАМИ ДЕМОНТАЖА, МЕХАНИЧЕСКОГО ИЗНОСА, ХИМ.РАЗРУШЕНИЯ) - 1 ШТ. П.768 (7.1.2.4) ПРОБКА СПУСКНАЯ (БРАМЦ 9-2) (СО СЛЕДАМИ ДЕМОНТАЖА, МЕХАНИЧЕСКОГО ИЗНОСА, ХИМ.РАЗРУШЕНИЯ) - 8 ШТ. П.817 (7.1.2.7) ВКЛАДЫШ (БРАМЦ 9-4-4-1) (СО СЛЕДАМИ ДЕМОНТАЖА, МЕХАНИЧЕСКОГО ИЗНОСА, ХИМ.РАЗРУШЕНИЯ) - 2 ШТ. П.818 (7.1.2.7) ПРУЖИНА СПО-4-0,9Х0,9Х4,5Х9,32Х6 (БРКМЦ 3-1) (СО СЛЕДАМИ ДЕМОНТАЖА, МЕХАНИЧЕСКОГО ИЗНОСА, ХИМ.РАЗРУШЕНИЯ) - 2 ШТ. П.835 (7.6.1) ВТУЛКА, Ф35 (БРАМЦ 9-4-4-1) (СО СЛЕДАМИ ДЕМОНТАЖА, МЕХАНИЧЕСКОГО ИЗНОСА, ХИМ.РАЗРУШЕНИЯ) - 4 ШТ. П.836 (7.6.1) ВТУЛКА (БРАМЦ 9-4-4-1) (СО СЛЕДАМИ ДЕМОНТАЖА, МЕХАНИЧЕСКОГО ИЗНОСА, ХИМ.РАЗРУШЕНИЯ) - 4 ШТ. П.837 (7.6.1) ШТОК (БРАМЦ 9-4-4-1) (СО СЛЕДАМИ ДЕМОНТАЖА, МЕХАНИЧЕСКОГО ИЗНОСА, ХИМ.РАЗРУШЕНИЯ) - 2 ШТ. П.838 (7.6.1) ШПИЛЬКА (БРАМЦ 9-4-4-1) (СО СЛЕДАМИ ДЕМОНТАЖА, МЕХАНИЧЕСКОГО ИЗНОСА, ХИМ.РАЗРУШЕНИЯ) - 12 ШТ. П.839 (7.6.1) ГАЙКА М18 (БРАМЦ 9-4-4-1) (СО СЛЕДАМИ ДЕМОНТАЖА, МЕХАНИЧЕСКОГО ИЗНОСА, ХИМ.РАЗРУШЕНИЯ) - 12 ШТ. П.840 (7.6.1) ГАЙКА (БРАМЦ 9-4-4-1) (СО СЛЕДАМИ ДЕМОНТАЖА, МЕХАНИЧЕСКОГО ИЗНОСА, ХИМ.РАЗРУШЕНИЯ) - 2 ШТ. П.841 (7.6.1) ГАЙКА (БРАМЦ 9-4-4-1) (СО СЛЕДАМИ ДЕМОНТАЖА, МЕХАНИЧЕСКОГО ИЗНОСА, ХИМ.РАЗРУШЕНИЯ) - 2 ШТ. П.842 (7.6.1) ОСЬ (БРАМЦ 9-4-4-1) (СО СЛЕДАМИ ДЕМОНТАЖА, МЕХАНИЧЕСКОГО ИЗНОСА, ХИМ.РАЗРУШЕНИЯ) - 2 ШТ. П.843 (7.6.1) ОСЬ (БРАМЦ 9-4-4-1) (СО СЛЕДАМИ ДЕМОНТАЖА, МЕХАНИЧЕСКОГО ИЗНОСА, ХИМ.РАЗРУШЕНИЯ) - 4 ШТ. П.844 (7.6.1) ОСЬ (БРАМЦ 9-4-4-1) (СО СЛЕДАМИ ДЕМОНТАЖА, МЕХАНИЧЕСКОГО ИЗНОСА, ХИМ.РАЗРУШЕНИЯ) - 2 ШТ. П.845 (7.6.1) ОСЬ (БРАМЦ 9-4-4-1) (СО СЛЕДАМИ ДЕМОНТАЖА, МЕХАНИЧЕСКОГО ИЗНОСА, ХИМ.РАЗРУШЕНИЯ) - 2 ШТ. П.846 (7.6.1) ОСЬ (БРАМЦ 9-4-4-1) (СО СЛЕДАМИ ДЕМОНТАЖА, МЕХАНИЧЕСКОГО ИЗНОСА, ХИМ.РАЗРУШЕНИЯ) - 4 ШТ. П.847 (7.6.1) ВКЛАДЫШ (БРАМЦ 9-4-4-1) (СО СЛЕДАМИ ДЕМОНТАЖА, МЕХАНИЧЕСКОГО ИЗНОСА, ХИМ.РАЗРУШЕНИЯ) - 4 ШТ. П.848 (7.6.1) ВКЛАДЫШ (БРАМЦ 9-4-4-1) (СО СЛЕДАМИ ДЕМОНТАЖА, МЕХАНИЧЕСКОГО ИЗНОСА, ХИМ.РАЗРУШЕНИЯ) - 4 ШТ. П.849 (7.6.1) КОЛЬЦО ПРИЖИМНОЕ (БРАМЦ 9-4-4-1) (СО СЛЕДАМИ ДЕМОНТАЖА, МЕХАНИЧЕСКОГО ИЗНОСА, ХИМ.РАЗРУШЕНИЯ) - 2 ШТ. П.857 (7.6.1) ШТОК (БРАМЦ) (СО СЛЕДАМИ ДЕМОНТАЖА, МЕХАНИЧЕСКОГО ИЗНОСА, ХИМ.РАЗРУШЕНИЯ) - 2 ШТ. П.927 (7.2.4.2) ПРОБКА (БРАМЦ9-2) (СО СЛЕДАМИ ДЕМОНТАЖА, МЕХАНИЧЕСКОГО ИЗНОСА, ХИМ.РАЗРУШЕНИЯ) - 1 ШТ. П.928 (7.2.4.2) УПОР(БРАМЦ9-2) (СО СЛЕДАМИ ДЕМОНТАЖА, МЕХАНИЧЕСКОГО ИЗНОСА, ХИМ.РАЗРУШЕНИЯ) - 1 ШТ. П.930 (7.2.4.2) ПРОБКА (БРАМЦ9-2) (СО СЛЕДАМИ ДЕМОНТАЖА, МЕХАНИЧЕСКОГО ИЗНОСА, ХИМ.РАЗРУШЕНИЯ) - 1 ШТ. П.931 (7.2.4.2) УПОР(БРАМЦ9-2) (СО СЛЕДАМИ ДЕМОНТАЖА, МЕХАНИЧЕСКОГО ИЗНОСА, ХИМ.РАЗРУШЕНИЯ) - 1 ШТ. П.949 (7.2.4.2) КОЛЬЦО 30Х24 Б=1 (БРАМЦ9-2) (СО СЛЕДАМИ ДЕМОНТАЖА, МЕХАНИЧЕСКОГО ИЗНОСА, ХИМ.РАЗРУШЕНИЯ) - 2 ШТ. П.997 (7.2.4.2) КОЛЬЦО 30Х24 Б=1 (БРАМЦ9-2) (СО СЛЕДАМИ ДЕМОНТАЖА, МЕХАНИЧЕСКОГО ИЗНОСА, ХИМ.РАЗРУШЕНИЯ) - 2 ШТ. П.1120 (7.2.4) ВИНТ М10Х25.34 (БРАМЦ 3-1) (СО СЛЕДАМИ ДЕМОНТАЖА, МЕХАНИЧЕСКОГО ИЗНОСА, ХИМ.РАЗРУШЕНИЯ) - 20 ШТ. П.1127 (7.2.4) ВИНТ М10Х25.34 (БРАМЦ 3-1) (СО СЛЕДАМИ ДЕМОНТАЖА, МЕХАНИЧЕСКОГО ИЗНОСА, ХИМ.РАЗРУШЕНИЯ) - 20 ШТ. П.1135 (7.2.4) ВИНТ М10Х25.34 (БРАМЦ 3-1) (СО СЛЕДАМИ ДЕМОНТАЖА, МЕХАНИЧЕСКОГО ИЗНОСА, ХИМ.РАЗРУШЕНИЯ) - 20 ШТ. П.1142 (7.2.4) ВИНТ М10Х25.34 (БРАМЦ 3-1) (СО СЛЕДАМИ ДЕМОНТАЖА, МЕХАНИЧЕСКОГО ИЗНОСА, ХИМ.РАЗРУШЕНИЯ) - 20 ШТ. П.1146 (7.2.4) ВТУЛКА БРАМЦ9-2 Ф60 (СО СЛЕДАМИ ДЕМОНТАЖА, МЕХАНИЧЕСКОГО ИЗНОСА, ХИМ.РАЗРУШЕНИЯ) - 2 ШТ. П.1150 (7.2.4) ВИНТ М10Х25.34 (БРАМЦ 3-1) (СО СЛЕДАМИ ДЕМОНТАЖА, МЕХАНИЧЕСКОГО ИЗНОСА, ХИМ.РАЗРУШЕНИЯ) - 20 ШТ. П.1151 (7.2.4) ВТУЛКА БРАМЦ9-2 Ф60 (СО СЛЕДАМИ ДЕМОНТАЖА, МЕХАНИЧЕСКОГО ИЗНОСА, ХИМ.РАЗРУШЕНИЯ) - 2 ШТ. П.1155 (7.2.4) ВТУЛКА БРАМЦ9-2 Ф60 (СО СЛЕДАМИ ДЕМОНТАЖА, МЕХАНИЧЕСКОГО ИЗНОСА, ХИМ.РАЗРУШЕНИЯ) - 2 ШТ. П.1159 (7.2.4) ВИНТ М10Х25.34 (БРАМЦ 3-1) (СО СЛЕДАМИ ДЕМОНТАЖА, МЕХАНИЧЕСКОГО ИЗНОСА, ХИМ.РАЗРУШЕНИЯ) - 20 ШТ. П.1160 (7.2.4) ВТУЛКА БРАМЦ9-2 Ф60 (СО СЛЕДАМИ ДЕМОНТАЖА, МЕХАНИЧЕСКОГО ИЗНОСА, ХИМ.РАЗРУШЕНИЯ) - 2 ШТ. П.1168 (7.2.4.2) ПРУЖИНА (БРОНЗА БРКМЦ 3-1) (СО СЛЕДАМИ ДЕМОНТАЖА, МЕХАНИЧЕСКОГО ИЗНОСА, ХИМ.РАЗРУШЕНИЯ) - 12 ШТ. П.1190 (7.1.1.2) КОЛЬЦО НАКЛАДНОЕ (БРАМЦ 9-2) (СО СЛЕДАМИ ДЕМОНТАЖА, МЕХАНИЧЕСКОГО ИЗНОСА, ХИМ.РАЗРУШЕНИЯ) - 1 ШТ. П.1198 (7.1.1.2) ВТУЛКА (БРАМЦ 9-2) (СО СЛЕДАМИ ДЕМОНТАЖА, МЕХАНИЧЕСКОГО ИЗНОСА, ХИМ.РАЗРУШЕНИЯ) - 1 ШТ. П.1201 (7.1.1.2) КРЫШКА (БРАМЦ 9-2) (СО СЛЕДАМИ ДЕМОНТАЖА, МЕХАНИЧЕСКОГО ИЗНОСА, ХИМ.РАЗРУШЕНИЯ) - 1 ШТ. :</t>
  </si>
  <si>
    <t>10206082/190510/0001648</t>
  </si>
  <si>
    <t>ND INH. DIETER NEBERT</t>
  </si>
  <si>
    <t>35099 BURGWALD HAUPTSTRABE 22</t>
  </si>
  <si>
    <t>ООО `КОМПАС`</t>
  </si>
  <si>
    <t>188800 ВЫБОРГ БУЛЬВАР КУТУЗОВА Д.16 ОФИС 13</t>
  </si>
  <si>
    <t>СПЛАВЫ НА ОСНОВЕ МЕДИ И ОЛОВА (БРОНЗЫ) НЕОБРАБОТАННЫЕ: БРОНЗА ЛИТЬЕВАЯ AGS FBR12 АРТИКУЛ 4712.</t>
  </si>
  <si>
    <t>MAGIC ALLOYS AGS PFORZHEIM, GERMANY</t>
  </si>
  <si>
    <t>СК-04011 КОШИЦЕ УЛ.ПРАЖСКА 2</t>
  </si>
  <si>
    <t>НЕ УСТАНОВЛЕН</t>
  </si>
  <si>
    <t>ШОЛЬЦ РЕСАЙКЛИНГ АГ &amp; КО КГ</t>
  </si>
  <si>
    <t>10206082/240610/0002448</t>
  </si>
  <si>
    <t>188800 Г.ВЫБОРГ УЛ.ДАНИЛОВА 15</t>
  </si>
  <si>
    <t>ОБРЕЗКИ В ТВЕРДОЙ ФОРМЕ (ОТХОДЫ) МЕДНОГО ПРОВОДА (ЭМАЛИРОВАННОГО, ЛУЖЕНОГО, С ДОПОЛНИТЕЛЬНОЙ ИЗОЛЯЦИЕЙ)ПРИ ПРОИЗВОДСТВЕ ТРАНСФОРМАТОРОВ, ЭЛЕКТРИЧЕСКИХ ФИЛЬТРОВ, СХЕМ ПЕЧАТНЫХ И ИХ ЧАСТЕЙ - 358,991 КГ</t>
  </si>
  <si>
    <t>10206082/060710/0002706</t>
  </si>
  <si>
    <t>ОБРЕЗКИ В ТВЕРДОЙ ФОРМЕ (ОТХОДЫ) СКРУЧЕННЫХ ПРОВОДОВ ИЗ РАФИНИРОВАННОЙ МЕДИ И ИЗОЛИРОВАННОГО МЕДНОГО ПРОВОДА, ОБРАЗОВАВШИЕСЯ В ПРОИЗВОДСТВЕ СТАТОРОВ К ПРОМЫШЛЕННЫМ ЭЛЕКТРОДВИГАТЕЛЯМ - 7688.301 КГ</t>
  </si>
  <si>
    <t>10501080/080710/0001135</t>
  </si>
  <si>
    <t>АДИНИСТРАЦИЯ ПРОГРАММ ОБОРОННЫХ ЗАКУПОК РЕСПУБЛИКИ КОРЕЯ</t>
  </si>
  <si>
    <t>* 2-15 ЙОНГСАНДОНГ-2КА ЙОНГСАН-КУ, СЕУЛ, 140-833</t>
  </si>
  <si>
    <t>640027 Г.КУРГАН ПР.МАШИНОСТРОИТЕЛЕЙ, 17</t>
  </si>
  <si>
    <t>ЛОМ ЦВЕТНЫХ МЕТАЛЛОВ (МЕДЬ) - 0,103 КГ.</t>
  </si>
  <si>
    <t>: ЛОМ ЦВЕТНЫХ МЕТАЛЛОВ (МЕДЬ)</t>
  </si>
  <si>
    <t>10606060/270710/0004531</t>
  </si>
  <si>
    <t>660021 г.КРАСНОЯРСК ул. ПРОФСОЮЗОВ д.39</t>
  </si>
  <si>
    <t>ОТХОДЫ СПЛАВОВ НА ОСНОВЕ МЕДИ, ЦИНКА МАРКИ Л ГОСТ 1639-93 (СЕПРАТАТОРЫ ЛАТУННЫЕ НЕПРИГОДНЫЕ ДЛЯ ДАЛЬНЕЙШЕГО ИСПОЛЬЗОВАНИЯ ПО ПРЯМОМУ НАЗНАЧЕНИЮ-340 ШТ) (ВЕС НЕТТО-771.8 КГ)</t>
  </si>
  <si>
    <t>1-(СПЛАВ ОБЛАДАЕТ ПОВЫШЕННЫМ ВРЕМЕННЫМ СОПРОТИВЛЕНИЕМ И ПОВЫШЕННОЙ ВЯЗКОСТЬЮ,ОБЛАДАЕТ КОРРОЗИОННОЙ СТОЙКОСТЬЮ) ОТХОДЫ СПЛАВОВ НА ОСНОВЕ МЕДИ, ЦИНКА МАРКИ Л ГОСТ 1639-93 (СЕПРАТАТОРЫ ЛАТУННЫЕ НЕПРИГОДНЫЕ ДЛЯ ДАЛЬНЕЙШЕГО ИСПОЛЬЗОВАНИЯ ПО ПРЯМОМУ НАЗНАЧЕНИЮ-340 ШТ) (ВЕС НЕТТО-771,8 КГ) (СПЛАВ ОБЛАДАЕТ ПОВЫШЕННЫМ ВРЕМЕННЫМ СОПРОТИВЛЕНИЕМ И ПОВЫШЕННОЙ ВЯЗКОСТЬЮ,ОБЛАДАЕТ КОРРОЗИОННОЙ СТОЙКОСТЬЮ)</t>
  </si>
  <si>
    <t>10606060/060810/0004789</t>
  </si>
  <si>
    <t>1-(СПЛАВ ОБЛАДАЕТ ПОВЫШЕННЫМ ВРЕМЕННЫМ СОПРОТИВЛЕНИЕМ И ПОВЫШЕННОЙ ВЯЗКОСТЬЮ,ОБЛАДАЕТ КОРРОЗИОННОЙ СТОЙКОСТЬЮ) ОТХОДЫ СПЛАВОВ НА ОСНОВЕ МЕДИ, ЦИНКА МАРКИ Л ГОСТ 1639-93 (СЕПРАТАТОРЫ ЛАТУННЫЕ НЕПРИГОДНЫЕ ДЛЯ ДАЛЬНЕЙШЕГО ИСПОЛЬЗОВАНИЯ ПО ПРЯМОМУ НАЗНАЧЕНИЮ-272 ШТ) (ВЕС НЕТТО-617.44 КГ) (СПЛАВ ОБЛАДАЕТ ПОВЫШЕННЫМ ВРЕМЕННЫМ СОПРОТИВЛЕНИЕМ И ПОВЫШЕННОЙ ВЯЗКОСТЬЮ,ОБЛАДАЕТ КОРРОЗИОННОЙ СТОЙКОСТЬЮ)</t>
  </si>
  <si>
    <t>10125210/120810/0008973</t>
  </si>
  <si>
    <t>`СОХА МАРКЕТИНГ Д.О.О.` ВОЙКОВО НАБРЕЗЙЕ 23, КОПЕР, СЛОВЕНИЯ</t>
  </si>
  <si>
    <t>РИГА ЧЕРЕЗ `ВИА АНИВЕЙ`</t>
  </si>
  <si>
    <t>ООО `АРНА-СТУДИЯ`</t>
  </si>
  <si>
    <t>141231 ПОС. ЛЕСНОЙ УЛ.ПУШКИНА, Д.8Б</t>
  </si>
  <si>
    <t>СПЛАВЫ НА ОСНОВЕ МЕДИ И ВОЛЬФРАМА В ГРАНУЛАХ ДЛЯ ВЫСОКОТЕМПЕРАТУРНОЙ ПАЙКИ ДЛЯ ЮВЕЛИРНОЙ ПРОМЫШЛЕННОСТИ, БЕЗ СОДЕРЖАНИЯ ДРАГ. МЕТАЛЛОВ, В П/Э МЕШКАХ ПО 20КГ, ИТОГО- 17 ШТ, НА УПАК. ПОДД.</t>
  </si>
  <si>
    <t>МАРКА BR10 (СОСТАВ: МЕДЬ 93,80%, ЦИНК 4%, SI 2.2%)-14ШТ МАРКА OTT85/15 (СОСТАВ: ЦИНК 15%, МЕДЬ 85%)-3ШТ :</t>
  </si>
  <si>
    <t>`ЛЕГОР ГРУП С.Р.Л.`</t>
  </si>
  <si>
    <t>LEGOR GROUP</t>
  </si>
  <si>
    <t>10401060/180810/0003746</t>
  </si>
  <si>
    <t>МЕТАЛЛИЧЕСКОЕ СВЯЗУЮЩЕЕ ВЕЩЕСТВО, КУСКОВОЕ.МАРКА НЕ СОДЕРЖИТ ДРАГОЦЕННЫХ МЕТАЛЛОВ, НЕ СОДЕРЖИТ ФЛЮСОВОГО МАТЕРИАЛА. НАЗНАЧЕНИЕ -ДЛЯ ИНФИЛЬТРАЦИИ ПОРОШКОВ КАРБИДА ВОЛЬФРАМА. #1584436 MF006 MACROFIL 53 F (ХИМ. СОСТАВ: МЕДЬ-53%, НИКЕЛЬ-15%,СМ.ДОП.№1НА1</t>
  </si>
  <si>
    <t>ЦИНК 8%, МАРГАНЕЦ-24%) -2494.69 КГ.ЯВЛЯЕТСЯ ДОБАВКОЙ ДЛЯ СВЯЗКИ ОСНОВНОГО МАТЕРИАЛА ПРИ ОТЛИВКЕ КОРПУСОВ БУРОВЫХ ДОЛОТ. МАТЕРИАЛ ПРЕДСТАВЛЯЕТ СОБОЙ БРУСОЧКИ СПЛАВА РАЗМЕРАМИ ПРИБЛИЗИТЕЛЬНО 19Х15Х12 ММ. : НЕ СОДЕРЖИТ ИСТОЧНИКОВ РАДИОАКТИВНОГО ИЗЛУЧЕНИЯ</t>
  </si>
  <si>
    <t>10606060/190810/0005092</t>
  </si>
  <si>
    <t>ФИРМА `ГАЛОРИНИ ЭСЭНСИ`</t>
  </si>
  <si>
    <t>52010 ВИА ЛА КАЗЕЛЛА № 2/С</t>
  </si>
  <si>
    <t>ОАО `КРАСНОЯРСКИЙ ЗАВОД ЦВЕТНЫХ МЕТАЛЛОВ ИМ В.Н.ГУЛИДОВА`</t>
  </si>
  <si>
    <t>660027 г.КРАСНОЯРСК ТРАНСПОРТНЫЙ ПРОЕЗД ДОМ № 1</t>
  </si>
  <si>
    <t>МЕДЬ РАФИНИРОВАННАЯ, НЕОБРАБОТАННАЯ В ГРАНУЛАХ НЕ СОДЕРЖИТ КИСЛОРОД. СОСТАВ: CU-99.99%-3000 КГ. ПРИМЕНЯЕТСЯ ДЛЯ ИЗГОТОВЛЕНИЯ СПЛАВОВ ДРАГМЕТАЛЛОВ В ЮВЕЛИРНОМ ПРОИЗВОДСТВЕ.</t>
  </si>
  <si>
    <t>`GALLORINI S.N.C.`</t>
  </si>
  <si>
    <t>СПЛАВ МЕДНЫЙ: ЛАТУНЬ (СОДЕРЖАНИЕ CU- 67%, ZN- 33%) В ГРАНУЛАХ-500 КГ. ПРИМЕНЯЕТСЯ ДЛЯ ИЗГОТОВЛЕНИЯ СПЛАВОВ ДРАГМЕТАЛЛОВ В ЮВЕЛИРНОМ ПРОИЗВОДСТВЕ.</t>
  </si>
  <si>
    <t>10707090/240810/0006856</t>
  </si>
  <si>
    <t>ФИЛИАЛ ООО `СТАРСТРОЙ` В Г.ЮЖНО-САХАЛИНСКЕ</t>
  </si>
  <si>
    <t>693000 Г.Ю-САХАЛИНСК УЛ.КАРЛА МАРКСА, 20</t>
  </si>
  <si>
    <t>МЕТАЛЛОЛОМ - ЛОМ МЕДНЫЙ - ИЗ РАФИНИРОВАННОЙ МЕДИ, ОБРАЗОВАВШИЙСЯ В РЕЗУЛЬТАТЕ УНИЧТОЖЕНИЯ УСТАНОВКИ ЭЛЕКТРОГЕНЕРАТОРНОЙ, СЕР. № MG/V/359</t>
  </si>
  <si>
    <t>МЕТАЛЛОЛОМ - ЛОМ МЕДНЫЙ - ИЗ РАФИНИРОВАННОЙ МЕДИ, ОБРАЗОВАВШИЙСЯ В РЕЗУЛЬТАТЕ УНИЧТОЖЕНИЯ УСТАНОВКИ ЭЛЕКТРОГЕНЕРАТОРНОЙ, СЕР. № MG/V/331</t>
  </si>
  <si>
    <t>10606060/310810/0005318</t>
  </si>
  <si>
    <t>ОТХОДЫ МЕДИ МАРКИ А-11-2А ГОСТ 1639-93 (ПЛАСТИНА КОЛЛЕКТОРНАЯ НЕ ПРИГОДНАЯ ДЛЯ ДАЛЬНЕЙШЕГО ИСПОЛЬЗОВАНИЯ ПО ПРЯМОМУ НАЗНАЧЕНИЮ (ПОЛОСА МЕДНАЯ ПРОФИЛИРОВАННАЯ ПКМ В-1 - СОДЕРЖАНИЕ МЕТАЛЛА 91,8% (В Т.Ч. НЕ МЕНЕЕ 99,0% - МЕДИ)</t>
  </si>
  <si>
    <t>1-ЗАСОРЕННОСТЬ ДРУГИМИ МАТЕРИАЛАМИ 8,2%) (ВЕС НЕТТО - 713,52 КГ) - ОТХОДЫ МЕДИ МАРКИ А-1-3 ГОСТ 1639-93 (ЭМАЛЬ ПРОВОД НЕ ПРИГОДНЫЙ ДЛЯ ДАЛЬНЕЙШЕГО ИСПОЛЬЗОВАНИЯ ПО ПРЯМОМУ НАЗНАЧЕНИЮ (ПРОВОД ПЭТВСД 1,7Х6,3 (СОДЕРЖАНИЕ МЕТАЛЛА 95,35% (В Т.Ч. НЕ МЕНЕЕ 99,5% - МЕДИ), ЗАСОРЕННОСТЬ ДРУГИМИ МАТЕРИАЛАМИ 4,65%) (ВЕС НЕТТО - 3153.24 КГ) - ОТХОДЫ МЕДИ МАРКИ А-1-3А ГОСТ 1639-93 (ПРОВОД В ИЗОЛЯЦИИ МЕДНЫЙ, НЕ ПРИГОДНЫЙ ДЛЯ ДАЛЬНЕЙШЕГО ИСПОЛЬЗОВАНИЯ ПО ПРЯМОМУ НАЗНАЧЕНИЮ (ПРОВОД ППСРВМ (СОДЕРЖАНИЕ МЕТАЛЛА 69,87% (В Т.Ч. НЕ МЕНЕЕ 99,5% - МЕДИ), ЗАСОРЕННОСТЬ ДРУГИМИ МАТЕРИАЛАМИ 30.13%) (ВЕС НЕТТО - 790.20 КГ) ОТХОДЫ МЕДИ МАРКИ А-11-2А ГОСТ 1639-93 (ПЛАСТИНА КОЛЛЕКТОРНАЯ НЕ ПРИГОДНАЯ ДЛЯ ДАЛЬНЕЙШЕГО ИСПОЛЬЗОВАНИЯ ПО ПРЯМОМУ НАЗНАЧЕНИЮ (ПОЛОСА МЕДНАЯ ПРОФИЛИРОВАННАЯ ПКМ В-1 - СОДЕРЖАНИЕ МЕТАЛЛА 91.8% (В Т.Ч. НЕ МЕНЕЕ 99.0% - МЕДИ),ЗАСОРЕННОСТЬ ДРУГИМИ МАТЕРИАЛАМИ 8,2%) ОТХОДЫ МЕДИ МАРКИ А-1-3 ГОСТ 1639-93 (ЭМАЛЬ ПРОВОД НЕ ПРИГОДНЫЙ ДЛЯ ДАЛЬНЕЙШЕГО ИСПОЛЬЗОВАНИЯ ПО ПРЯМОМУ НАЗНАЧЕНИЮ (ПРОВОД ПЭТВСД 1,7Х6,3 (СОДЕРЖАНИЕ МЕТАЛЛА 95,35% (В Т.Ч. НЕ МЕНЕЕ 99,5% - МЕДИ), ЗАСОРЕННОСТЬ ДРУГИМИ МАТЕРИАЛАМИ 4,65%) ОТХОДЫ МЕДИ МАРКИ А-1-3А ГОСТ 1639-93 (ПРОВОД В ИЗОЛЯЦИИ МЕДНЫЙ,НЕПРИГОДНЫЙ ДЛЯ ДАЛЬНЕЙШЕГО ИСПОЛЬЗОВАНИЯ ПО ПРЯМОМУ НАЗНАЧЕНИЮ (ПРОВОД ППСРВМ (СОДЕРЖАНИЕ МЕТАЛЛА 69,87% (В Т.Ч. НЕ МЕНЕЕ 99,5% - МЕДИ),ЗАСОРЕННОСТЬ ДРУГИМИ МАТЕРИАЛАМИ )</t>
  </si>
  <si>
    <t>ОТХОДЫ СПЛАВОВ НА ОСНОВЕ МЕДИ, ЦИНКА МАРКИ Л ГОСТ 1639-93 НЕПРИГОДНЫЕ ДЛЯ ДАЛЬНЕЙШЕГО ИСПОЛЬЗОВАНИЯ ПО ПРЯМОМУ НАЗНАЧЕНИЮ (СЕПАРАТОР ЛАТУННЫЙ-72 ШТ) (ВЕС НЕТТО-136,80 КГ)</t>
  </si>
  <si>
    <t>1-(СПЛАВ ОБЛАДАЕТ ПОВЫШЕННЫМ ВРЕМЕННЫМ СОПРОТИВЛЕНИЕМ И ПОВЫШЕННОЙ ВЯЗКОСТЬЮ, ОБЛАДАЕТ КОРРОЗИОННОЙ СТОЙКОСТЬЮ) 1-ОТХОДЫ СПЛАВОВ НА ОСНОВЕ МЕДИ, ЦИНКА МАРКИ Л ГОСТ 1639-93 НЕПРИГОДНЫЕ ДЛЯ ДАЛЬНЕЙШЕГО ИСПОЛЬЗОВАНИЯ ПО ПРЯМОМУ НАЗНАЧЕНИЮ (СЕПАРАТОР ЛАТУННЫЙ) (СПЛАВ ОБЛАДАЕТ ПОВЫШЕННЫМ ВРЕМЕННЫМ СОПРОТИВЛЕНИЕМ И ПОВЫШЕННОЙ ВЯЗКОСТЬЮ,ОБЛАДАЕТ КОРРОЗИОННОЙ СТОЙКОСТЬЮ) (ВЕС НЕТТО-136,8 КГ)</t>
  </si>
  <si>
    <t>10606060/100910/0005519</t>
  </si>
  <si>
    <t>10226060/290910/П014128</t>
  </si>
  <si>
    <t>ЗАО ` ИНТЕРКАБЕЛИС`</t>
  </si>
  <si>
    <t>Г. ПАНЕВЕЖЕС УЛ. ВИТУРЕ 44</t>
  </si>
  <si>
    <t>ООО `ЯНТАРЬСВЕТ`</t>
  </si>
  <si>
    <t>238051 Г.ГУСЕВ УЛ.ДОСТОЕВСКОГО 5</t>
  </si>
  <si>
    <t>МЕДНАЯ ЗАГОТОВКА (КАТАНКА) ИЗ РАФИНИРОВАННОЙ МЕДИ, КРУГЛАЯ ЭЛЕКТРОТЕХНИЧЕСКАЯ, С РАЗМЕРОМ ПОПЕРЕЧНОГО СЕЧЕНИЯ :8ММ-5714КГ.</t>
  </si>
  <si>
    <t>ООО `КАТЕХ-ПОЛЕСЬЕ`</t>
  </si>
  <si>
    <t>10226060/300910/0014199</t>
  </si>
  <si>
    <t>37457 Паневежис ул.Витуре, 44</t>
  </si>
  <si>
    <t>ООО `ДОМАЛ-ТОРГ`</t>
  </si>
  <si>
    <t>236022 Г.КАЛИНИНГРАД УЛ.Д.ДОНСКОГО 7/11-504</t>
  </si>
  <si>
    <t>Заготовки для изготовления проволоки (катанка) из меди рафинированной, диам. 8мм - 14296 кг</t>
  </si>
  <si>
    <t>неизвестен</t>
  </si>
  <si>
    <t>1 Марка ОТСУТСТВУЕТ</t>
  </si>
  <si>
    <t>10401060/041010/0004405</t>
  </si>
  <si>
    <t>МЕТАЛЛИЧЕСКОЕ СВЯЗУЮЩЕЕ ВЕЩЕСТВО, КУСКОВОЕ.МАРКА НЕ СОДЕРЖИТ ДРАГОЦЕННЫХ МЕТАЛЛОВ, НЕ СОДЕРЖИТ ФЛЮСОВОГО МАТЕРИАЛА-249,476 КГ. НАЗНАЧЕНИЕ -ДЛЯ ИНФИЛЬТРАЦИИ ПОРОШКОВ КАРБИДА ВОЛЬФРАМА. #1584436 MF006 MACROFIL 53 F (СОСТАВ: МЕДЬ-53%, НИКЕЛЬ-15%,</t>
  </si>
  <si>
    <t>ЦИНК-8%, МАРГАНЕЦ-24%) ЯВЛЯЕТСЯ ДОБАВКОЙ ДЛЯ СВЯЗКИ ОСНОВНОГО МАТЕРИАЛА ПРИ ОТЛИВКЕ КОРПУСОВ БУРОВЫХ ДОЛОТ. МАТЕРИАЛ ПРЕДСТВАВЛЯЕТ СОБОЙ БРУСОЧКИ СПЛАВА РАЗМЕРАМИ ПРИБЛИЗИТЕЛЬНО 19Х15Х12 ММ.НЕ СОДЕРЖИТ ИСТОЧНИКОВ РАДИОАКТИВНОГО ИЗЛУЧЕНИЯ. 1 Марка ОТСУТСТВУЕТ</t>
  </si>
  <si>
    <t>10103060/061010/0001751</t>
  </si>
  <si>
    <t>ГАЛЛОРИНИ СНК</t>
  </si>
  <si>
    <t>МЕДНЫЕ СПЛАВЫ НЕ ОБРАБОТАННЫЕ ДЛЯ ИСПОЛЬЗОВАНИЯ В КАЧЕСТВЕ ДОБАВОК ПРИ ПРОИЗВОДСТВЕ ИЗДЕЛЕЙ ИЗ ДРАГ. МЕТАЛЛОВ В ГРАНУЛАХ 1 НА 1Л.</t>
  </si>
  <si>
    <t>1 СОСТАВ: МЕДЬ 93.740%, ИНДИЙ 0.150%, ЦИНК 6.085%, ИРИДИЙ 0.025% Марка GALLORINI SNC Модель SR14 ADM NS Кол-во 400 кг 2 СОСТАВ: МЕДЬ 91.00%, ИНДИЙ 1.150%, ЦИНК 7.700%, НИКЕЛЬ 0.150% Марка GALLORINI SNC Модель SAG Кол-во 250 кг 3 СОСТАВ: МЕДЬ 57.964%, ИНДИЙ 11.000%, ЦИНК 31.000%, ИРИДИЙ 0.036% Марка GALLORINI SNC Модель SSY1014 NS Кол-во 50 кг 4 СОСТАВ: МЕДЬ 91.00%, ИНДИЙ 3.500%, ЦИНК 5.500% Марка GALLORINI SNC Модель SR14 PLASTIK NS Кол-во 50 кг</t>
  </si>
  <si>
    <t>`GALLORINI SNC`, ИТАЛИЯ</t>
  </si>
  <si>
    <t>GALLORINI SNC</t>
  </si>
  <si>
    <t>10226060/181010/0015299</t>
  </si>
  <si>
    <t>ООО `ЭКСПРЕССГРУЗ`</t>
  </si>
  <si>
    <t>238051, КАЛИНИНГРАДСКАЯ ОБЛ., Г.ГУСЕВ, УЛ.ДОСТОЕВСКОГО 5</t>
  </si>
  <si>
    <t>МЕДНАЯ ЗАГОТОВКА (КАТАНКА) ИЗ РАФИНИРОВАННОЙ МЕДИ, КРУГЛАЯ ЭЛЕКТРОТЕХНИЧЕСКАЯ, С РАЗМЕРОМ ПОПЕРЕЧНОГО СЕЧЕНИЯ :8ММ-20062КГ.</t>
  </si>
  <si>
    <t>10226060/221010/П015593</t>
  </si>
  <si>
    <t>МЕДНАЯ ЗАГОТОВКА (КАТАНКА) ИЗ РАФИНИРОВАННОЙ МЕДИ, КРУГЛАЯ ЭЛЕКТРОТЕХНИЧЕСКАЯ, С РАЗМЕРОМ ПОПЕРЕЧНОГО СЕЧЕНИЯ :8ММ-20010КГ.</t>
  </si>
  <si>
    <t>10606060/291010/0006608</t>
  </si>
  <si>
    <t>ОТХОДЫ СПЛАВОВ НА ОСНОВЕ МЕДИ, ЦИНКА МАРКИ Л ГОСТ 1639-93 (СЕПРАТАТОРЫ ЛАТУННЫЕ НЕПРИГОДНЫЕ ДЛЯ ДАЛЬНЕЙШЕГО ИСПОЛЬЗОВАНИЯ ПО ПРЯМОМУ НАЗНАЧЕНИЮ-208 ШТ) (ВЕС НЕТТО-472.16 КГ)</t>
  </si>
  <si>
    <t>1-(СПЛАВ ОБЛАДАЕТ ПОВЫШЕННЫМ ВРЕМЕННЫМ СОПРОТИВЛЕНИЕМ И ПОВЫШЕННОЙ ВЯЗКОСТЬЮ,ОБЛАДАЕТ КОРРОЗИОННОЙ СТОЙКОСТЬЮ) 1 ОТХОДЫ СПЛАВОВ НА ОСНОВЕ МЕДИ, ЦИНКА МАРКИ Л ГОСТ 1639-93 (СЕПРАТАТОРЫ ЛАТУННЫЕ НЕПРИГОДНЫЕ ДЛЯ ДАЛЬНЕЙШЕГО ИСПОЛЬЗОВАНИЯ ПО ПРЯМОМУ НАЗНАЧЕНИЮ-208 ШТ) (ВЕС НЕТТО-472.16 КГ) (СПЛАВ ОБЛАДАЕТ ПОВЫШЕННЫМ ВРЕМЕННЫМ СОПРОТИВЛЕНИЕМ И ПОВЫШЕННОЙ ВЯЗКОСТЬЮ,ОБЛАДАЕТ КОРРОЗИОННОЙ СТОЙКОСТЬЮ) Марка ОТСУТСТВУЕТ Артикул ОТСУТСТВУЕТ Модель Л Кол-во 208 шт</t>
  </si>
  <si>
    <t>1 Марка ТОВАРНЫЙ ЗНАК ОТСУТСТВУЕТ</t>
  </si>
  <si>
    <t>10126080/140110/0000081</t>
  </si>
  <si>
    <t>МАРИТАЙМ ХАУС ЛИМИТЕД</t>
  </si>
  <si>
    <t>RH16 3LB, ВЕСТ САСЕКС, ХЭЙВОРДС ХЕЗ, ЗЕ ПРИОРИ, СЬЮТ С</t>
  </si>
  <si>
    <t>НИКЕЛЕВЫЙ СПЛАВ НЕОБРАБОТАННЫЙ, ПОДВЕРГНУТЫЙ УДАЛЕНИЮ ОКАЛИНЫ И ОБРЕЗКЕ КРОМОК НАЗНАЧЕНИЕ: СЫРЬЕ ДЛЯ ПРОИЗВОДСТВА (ВЫПЛАВКИ) ЛЕГИРОВАННЫХ СТАЛЕЙ</t>
  </si>
  <si>
    <t>ЭЛЕКТРОДЫ(КАТОДЫ) СПЛАВА МАРКИ EI698, РАЗМЕР: 500-510 ММ., КОЛИЧЕСТВО: 20423 КГ.</t>
  </si>
  <si>
    <t>`ФЕРФ РИКСОН СУПЕРЭЛЛОЙЗ ЛТД`</t>
  </si>
  <si>
    <t>10109020/180110/0000864</t>
  </si>
  <si>
    <t>070002, , Г.УСТЬ-КАМЕНОГОРСК, УЛ.ПРОМЫШЛЕННАЯ, 1</t>
  </si>
  <si>
    <t>СПЛАВ ЦИНК-АЛЮМИНИЕВЫЙ ЦА04,ЦА03 В БЛОКАХ (СОДЕРЖАНИЕ ЦИНКА 99,57 - 99,64%) ДЛЯ ГОРЯЧЕГО ОЦИНКОВАНИЯ СТАЛЬНОЙ ПОЛОСЫ ТУ 6310РК00200928 ДГП-096-2005</t>
  </si>
  <si>
    <t>10126080/220110/0000382</t>
  </si>
  <si>
    <t>C. STEINWEG BEATRIX TERMINAL</t>
  </si>
  <si>
    <t>3089 KN, , РОТЕРДАМ, СПАКЕНБУРГВЕГ 45 ПОРТ №2732</t>
  </si>
  <si>
    <t>ЭЛЕКТРОЛИТИЧЕСКИЙ КАТОДНЫЙ НЕЛЕГИРОВАННЫЙ НИКЕЛЬ. В КАТОДНЫХ ЛИСТАХ. МАРКА Н-0 (GDADE A). СОДЕРЖАНИЕ NI=99,98%. ГОСТ 849-70. РЕФЕРЕНС № PB 8211556, РВ 8205712, РВ 8211541. ПОСТАВЛЯЕТСЯ В КАЧЕСТВЕ СЫРЬЯ ДЛЯ СОБСТВЕННЫХ НУЖД ЗАВОДА.</t>
  </si>
  <si>
    <t>10204040/270110/0000880</t>
  </si>
  <si>
    <t>ГЛЕНКОРЕ ИНТЕРНЕШНЛ АО</t>
  </si>
  <si>
    <t>СН-6341, , БААР, БААРЕРМАТТШТРАССЕ 3</t>
  </si>
  <si>
    <t>НИКЕЛЬ НЕОБРАБОТАННЫЙ,НЕЛЕГИРОВАННЫЙ, В ФОРМЕ ГРАНУЛ РАЗМЕРОМ 22 ММ. ХИМ.СОСТАВ: NI - 99.98% CD - 0.00001% C - 0.0011% CO - 0.0002% CU - МЕНЕЕ 0.0001% FE - 0.0003% PB - 0.00004% AG - МЕНЕЕ 0.0001% S - МЕНЕЕ 0.0002% ZN - 0.0001%. ПРИМЕНЯЕТСЯ</t>
  </si>
  <si>
    <t>ДЛЯ НАНЕСЕНИЯ НИКЕЛЕВОГО ПОКРЫТИЯ НА СТЕНКИ КРИСТАЛЛИЗАТОРОВ МНЛЗ.</t>
  </si>
  <si>
    <t>ИКСТРАТА НИККЕЛЬВЕРК АС</t>
  </si>
  <si>
    <t>10226180/290110/0000466</t>
  </si>
  <si>
    <t>С.СТЕЙНВЕГ ХАНДЕЛСВИМ Б.В.</t>
  </si>
  <si>
    <t>3088 GN, , РОТТЕРДАМ, ПАРМЕНТИЕПЛЕЙН, 1</t>
  </si>
  <si>
    <t>НИКЕЛЬ НЕЛЕГИРОВАННЫЙ, НЕОБРАБОТАННЫЙ, ПЕРВИЧНЫЙ В ФОРМЕ КАТОДНЫХ ПЛАСТИН, МАРКИ Н-0 (СОДЕРЖАНИЕ НИКЕЛЯ БОЛЕЕ 99.98%), РАЗМЕР 1288Х720ММ - 17874КГ НЕТТО</t>
  </si>
  <si>
    <t>10126080/290110/0000662</t>
  </si>
  <si>
    <t>ЭЛЕКТРОЛИТИЧЕСКИЙ КАТОДНЫЙ НЕЛЕГИРОВАННЫЙ НИКЕЛЬ. В КАТОДНЫХ ЛИСТАХ. МАРКА Н-0 (GDADE A). СОДЕРЖАНИЕ NI=99,98%. ГОСТ 849-70. РЕФЕРЕНС № PB 8211558, РВ 8211560, РВ 8227611. ПОСТАВЛЯЕТСЯ В КАЧЕСТВЕ СЫРЬЯ ДЛЯ СОБСТВЕННЫХ НУЖД ЗАВОДА.</t>
  </si>
  <si>
    <t>ТОВ. ЗНАК ОТСУТСТВУЕТ</t>
  </si>
  <si>
    <t>НЕ ОБОЗНАЧЕН</t>
  </si>
  <si>
    <t>10126080/021110/0011484</t>
  </si>
  <si>
    <t>3088 GN РОТЕРДАМ ПАРЛАМЕНТЕРОВ, 1</t>
  </si>
  <si>
    <t>ЭЛЕКТРОЛИТИЧЕСКИЙ КАТОДНЫЙ НЕЛЕГИРОВАННЫЙ НИКЕЛЬ. В КАТОДНЫХ ЛИСТАХ. МАРКА Н-0 (GDADE A). СОДЕРЖАНИЕ NI=99,98%. ГОСТ 849-70. РЕФЕРЕНС № PB 8340288, РВ 8340290.</t>
  </si>
  <si>
    <t>ПОСТАВЛЯЕТСЯ В КАЧЕСТВЕ СЫРЬЯ ДЛЯ СОБСТВЕННЫХ НУЖД ЗАВОДА./:</t>
  </si>
  <si>
    <t>XSTRATA,</t>
  </si>
  <si>
    <t>10126080/081110/0011636</t>
  </si>
  <si>
    <t>ЭЛЕКТРОЛИТИЧЕСКИЙ КАТОДНЫЙ НЕЛЕГИРОВАННЫЙ НИКЕЛЬ. В КАТОДНЫХ ЛИСТАХ. МАРКА Н-0 (GDADE A). СОДЕРЖАНИЕ NI=99,98%. ГОСТ 849-70. РЕФЕРЕНС № PB 8340291. ПОСТАВЛЯЕТСЯ В КАЧЕСТВЕ СЫРЬЯ ДЛЯ СОБСТВЕННЫХ НУЖД ЗАВОДА.</t>
  </si>
  <si>
    <t>10126080/091110/0011671</t>
  </si>
  <si>
    <t>ЭЛЕКТРОЛИТИЧЕСКИЙ КАТОДНЫЙ НЕЛЕГИРОВАННЫЙ НИКЕЛЬ. В КАТОДНЫХ ЛИСТАХ. МАРКА Н-0 (GDADE A). СОДЕРЖАНИЕ NI=99,98%. ГОСТ 849-70. РЕФЕРЕНС № PB 8340292. ПОСТАВЛЯЕТСЯ В КАЧЕСТВЕ СЫРЬЯ ДЛЯ СОБСТВЕННЫХ НУЖД ЗАВОДА.</t>
  </si>
  <si>
    <t>10317090/091110/0008937</t>
  </si>
  <si>
    <t>АКСАРАЙ МЕТАЛ ВЕ ДОКУМ САН. ТИК. ЛТД. СТИ.</t>
  </si>
  <si>
    <t>СТАМБУЛ ИКИТЕЛЛИ ОРГ. САН.БОЛ.ПИЛДОКУМКУЛЕР</t>
  </si>
  <si>
    <t>ЦИНКОВЫЙ СПЛАВ ZAMAK 3 В СЛИТКАХ, С СОДЕРЖАНИЕМ: 95,463 - 96,352 % ЦИНКА, 3,83-4,1 % АЛЮМИНИЯ, 0,002-0,007 % ЖЕЛЕЗА, 0,041 - 0,048 % МАГНИЯ, 0,001 % ОЛОВА, 0,001-0,003 % СВИНЦА, 0,001 НИКЕЛЯ, 0,0001-0,0002% КАДМИЯ. БЕЗ УПАКОВКИ.</t>
  </si>
  <si>
    <t>`АКСАРАЙ МЕТАЛ ВЕ ДОКУМ САН. ВЕ ТИК. ЛТД.СТИ.`, ТУРЦИЯ</t>
  </si>
  <si>
    <t>10126080/111110/0011809</t>
  </si>
  <si>
    <t>ЭЛЕКТРОЛИТИЧЕСКИЙ КАТОДНЫЙ НЕЛЕГИРОВАННЫЙ НИКЕЛЬ. В КАТОДНЫХ ЛИСТАХ. МАРКА Н-0 (GDADE A). СОДЕРЖАНИЕ NI=99,98%. ГОСТ 849-70. РЕФЕРЕНС № PB 8340288, РВ 8340291.</t>
  </si>
  <si>
    <t>10226180/201110/0006625</t>
  </si>
  <si>
    <t>3088 GN РОТТЕРДАМ ПАРМЕНТИЕПЛЕЙН, 1</t>
  </si>
  <si>
    <t>НИКЕЛЬ НЕЛЕГИРОВАННЫЙ, НЕОБРАБОТАННЫЙ, ПЕРВИЧНЫЙ В ФОРМЕ КАТОДНЫХ ПЛАСТИН, МАРКИ Н-0 (СОДЕРЖАНИЕ НИКЕЛЯ БОЛЕЕ 99.99%), 24313КГ НЕТТО</t>
  </si>
  <si>
    <t>: ТОВАРНЫЙ ЗНАК ОТСУТСТВУЕТ</t>
  </si>
  <si>
    <t>10126080/231110/0012238</t>
  </si>
  <si>
    <t>ЭЛЕКТРОЛИТИЧЕСКИЙ КАТОДНЫЙ НЕЛЕГИРОВАННЫЙ НИКЕЛЬ. В КАТОДНЫХ ЛИСТАХ. МАРКА Н-0 (GDADE A). СОДЕРЖАНИЕ NI=99,98%. ГОСТ 849-70. РЕФЕРЕНС № PB 8348703.</t>
  </si>
  <si>
    <t>10126080/251110/0012359</t>
  </si>
  <si>
    <t>ЭЛЕКТРОЛИТИЧЕСКИЙ КАТОДНЫЙ НЕЛЕГИРОВАННЫЙ НИКЕЛЬ. В КАТОДНЫХ ЛИСТАХ. МАРКА Н-0 (GDADE A). СОДЕРЖАНИЕ NI=99,98%. ГОСТ 849-70. РЕФЕРЕНС № PB 8348704, РВ 8348703. ПОСТАВЛЯЕТСЯ В КАЧЕСТВЕ СЫРЬЯ ДЛЯ СОБСТВЕННЫХ НУЖД ЗАВОДА.</t>
  </si>
  <si>
    <t>10126080/021210/0012605</t>
  </si>
  <si>
    <t>ЭЛЕКТРОЛИТИЧЕСКИЙ КАТОДНЫЙ НЕЛЕГИРОВАННЫЙ НИКЕЛЬ. В КАТОДНЫХ ЛИСТАХ. МАРКА Н-0 (GDADE A). СОДЕРЖАНИЕ NI=99,98%. ГОСТ 849-70. РЕФЕРЕНС № PB 8349485. ПОСТАВЛЯЕТСЯ В КАЧЕСТВЕ СЫРЬЯ ДЛЯ СОБСТВЕННЫХ НУЖД ЗАВОДА.</t>
  </si>
  <si>
    <t>бренд XSTRATA,</t>
  </si>
  <si>
    <t>10126080/031210/0012662</t>
  </si>
  <si>
    <t>ЭЛЕКТРОЛИТИЧЕСКИЙ КАТОДНЫЙ НЕЛЕГИРОВАННЫЙ НИКЕЛЬ. В КАТОДНЫХ ЛИСТАХ. МАРКА Н-0 (GDADE A). СОДЕРЖАНИЕ NI=99,98%. ГОСТ 849-70. РЕФЕРЕНС № PB 8348705, РВ 8348708, РВ 8349485 ПОСТАВЛЯЕТСЯ В КАЧЕСТВЕ СЫРЬЯ ДЛЯ СОБСТВЕННЫХ НУЖД ЗАВОДА.</t>
  </si>
  <si>
    <t>10226180/081210/0007021</t>
  </si>
  <si>
    <t>НИКЕЛЬ НЕЛЕГИРОВАННЫЙ, НЕОБРАБОТАННЫЙ, ПЕРВИЧНЫЙ В ФОРМЕ КАТОДНЫХ ПЛАСТИН РАЗМЕРОМ 1000ММ Х 790ММ, МАРКИ Н-0 (СОДЕРЖАНИЕ НИКЕЛЯ БОЛЕЕ 99.99%), 24014.5 КГ НЕТТО</t>
  </si>
  <si>
    <t>10126080/091210/0012865</t>
  </si>
  <si>
    <t>ЭЛЕКТРОЛИТИЧЕСКИЙ КАТОДНЫЙ НЕЛЕГИРОВАННЫЙ НИКЕЛЬ. В КАТОДНЫХ ЛИСТАХ. МАРКА Н-0 (GDADE A). СОДЕРЖАНИЕ NI=99,98%. ГОСТ 849-70. РЕФЕРЕНС № PB 8354095, РВ 8354096, РВ 8348698, РВ 8348700, РВ 8349483, РВ 8351548.</t>
  </si>
  <si>
    <t>УЖД ЗАВОДА. бренд XSTRATA,</t>
  </si>
  <si>
    <t>10126080/131210/0013025</t>
  </si>
  <si>
    <t>ОТХОДЫ ПОСЛЕ ПЕРЕРАБОТКИ: ОБРЕЗКИ ПЛАСТИН ИЗ НИКЕЛЕВОГО СПЛАВА ТОЛЩИНОЙ 0.305 ММ - 0.26 КГ (13 ШТ.) КОНТРОЛИР. ПАРАМЕТР - 0.305 ММ,</t>
  </si>
  <si>
    <t>`ANF GMBH`</t>
  </si>
  <si>
    <t>10126080/171210/0013167</t>
  </si>
  <si>
    <t>ЭЛЕКТРОЛИТИЧЕСКИЙ КАТОДНЫЙ НЕЛЕГИРОВАННЫЙ НИКЕЛЬ. В КАТОДНЫХ ЛИСТАХ. МАРКА Н-0 (GDADE A). СОДЕРЖАНИЕ NI=99,98%. ГОСТ 849-70. РЕФЕРЕНС № PB 8354095, РВ 8356456, РВ 8357383, РВ 8354095, РВ 8356442, РВ 8356454, РВ 8357383.</t>
  </si>
  <si>
    <t>ОБСТВЕННЫХ НУЖД ЗАВОДА. бренд XSTRATA,</t>
  </si>
  <si>
    <t>10409100/211210/0005606</t>
  </si>
  <si>
    <t>450068, , Г. УФА, УЛ. ЦВЕТОЧНАЯ, Д. 1Г.</t>
  </si>
  <si>
    <t>ЛЕНТОЧНЫЕ ЛИТЫЕ ЗАГОТОВКИ (СЛИТКИ) НИКЕЛЯ МАРКИ НП2, ГОСТ 492-2006 1. СЛИТОК № 2045-121, РАЗМЕРЫ: 140+/-20ММ Х 485+/-5ММ Х 1020+/-80ММ, ВЕС: 706 КГ, ХИМИЧЕСКИЙ СОСТАВ:NI+CO - &gt;99,5, C-0,002, CD- &lt;0,001, FE-0,067 MG-&lt;0,001,</t>
  </si>
  <si>
    <t>ГП `НПЦ`ТИТАН` ИЭС ИМ. Е.О.ПАТОНА НАНУ`</t>
  </si>
  <si>
    <t>НИХОН ШИКА КИНЗОКУ КО.,ЛТД</t>
  </si>
  <si>
    <t>`NIHON SHIKA KINZOKU CO.,LTD`</t>
  </si>
  <si>
    <t>`DAN`</t>
  </si>
  <si>
    <t>10126080/211210/0013292</t>
  </si>
  <si>
    <t>ЭЛЕКТРОЛИТИЧЕСКИЙ КАТОДНЫЙ НЕЛЕГИРОВАННЫЙ НИКЕЛЬ. В КАТОДНЫХ ЛИСТАХ. МАРКА Н-0 (GDADE A). СОДЕРЖАНИЕ NI=99,98%. ГОСТ 849-70. РЕФЕРЕНС № PB 8357384, РВ 8357386, РВ 8357389, РВ 8359918.</t>
  </si>
  <si>
    <t>10126080/231210/0013419</t>
  </si>
  <si>
    <t>ЭЛЕКТРОЛИТИЧЕСКИЙ КАТОДНЫЙ НЕЛЕГИРОВАННЫЙ НИКЕЛЬ. В КАТОДНЫХ ЛИСТАХ. МАРКА Н-0 (GDADE A). СОДЕРЖАНИЕ NI=99,98%. ГОСТ 849-70. РЕФЕРЕНС № PB 8357389, РВ 8359923.</t>
  </si>
  <si>
    <t>10226180/231210/0007391</t>
  </si>
  <si>
    <t>НИКЕЛЬ НЕЛЕГИРОВАННЫЙ, НЕОБРАБОТАННЫЙ, ПЕРВИЧНЫЙ В ФОРМЕ КАТОДНЫХ ПЛАСТИН РАЗМЕРОМ 890 Х 970, ЛИСТОВОЙ МАРКИ Н-1У (СОДЕРЖАНИЕ НИКЕЛЯ БОЛЕЕ 99.9%)</t>
  </si>
  <si>
    <t>бренд : HARJAVALTA KATHODES</t>
  </si>
  <si>
    <t>NORILSK NIKEL HARYAVALTA OY</t>
  </si>
  <si>
    <t>: HARJAVALTA KATHODES</t>
  </si>
  <si>
    <t>10126080/281210/0013584</t>
  </si>
  <si>
    <t>ЭЛЕКТРОЛИТИЧЕСКИЙ КАТОДНЫЙ НЕЛЕГИРОВАННЫЙ НИКЕЛЬ. В КАТОДНЫХ ЛИСТАХ. МАРКА Н-0 (GDADE A). СОДЕРЖАНИЕ NI=99,98%. ГОСТ 849-70. РЕФЕРЕНС № PB 8359924.</t>
  </si>
  <si>
    <t>10126080/291210/0013637</t>
  </si>
  <si>
    <t>ЭЛЕКТРОЛИТИЧЕСКИЙ КАТОДНЫЙ НЕЛЕГИРОВАННЫЙ НИКЕЛЬ. В КАТОДНЫХ ЛИСТАХ. МАРКА Н-0 (GDADE A). СОДЕРЖАНИЕ NI=99,98%. ГОСТ 849-70. РЕФЕРЕНС № PB 8359932, РВ 8359923, РВ 8359924.</t>
  </si>
  <si>
    <t>ТМ ОТСУТСТВУЕТ</t>
  </si>
  <si>
    <t>бренд НЕ ОБОЗНАЧЕН</t>
  </si>
  <si>
    <t>ЦИНК НЕОБРАБОТАННЫЙ, НЕЛЕГИРОВАННЫЙ, ЭЛЕКТРОЛИТИЧЕСКИЙ , СОСТАВ: ЦИНК-99.99%, МЕДЬ0.01%, ДЛЯ ПАЙКИ, МАРКА ZN В ГРАНУЛАХ-В БАНКЕ ПО 4КГ-1 ШТ, МАРКА ZNG В СЛИТКАХ РАЗМЕРОМ 15*15*10ММ- В МЕШКАХ ПО 20 КГ-2 ШТ: 3 ШТ</t>
  </si>
  <si>
    <t>ЦИНК-99.99%, МЕДЬ0.01%, ДЛЯ ПАЙКИ,</t>
  </si>
  <si>
    <t>10226030/010210/0001375</t>
  </si>
  <si>
    <t>01979, DE, РЕГИОН ОСТ-ОСТ,СТАНДОРТ ЛАУХХАММЕР, ЛАУХАММЕР, БАНХОФШТРАССЕ 38</t>
  </si>
  <si>
    <t>ЦИНК НЕОБРАБОТАННЫЙ, НЕЛЕГИРОВАННЫЙ, СОДЕРЖАЩИЙ ПО МАССЕ 99,90 % ЦИНКА (ПРИМЕСИ: CU 0.015%, FE 0.0058%, AL &lt;0.0040%,CD&lt;0.0010%, NI&lt;0.0100%, PB&lt;0.0050%, SN&lt;0.0050%),В СЛИТКАХ -1455 КГ/НЕТТО</t>
  </si>
  <si>
    <t>SCHOLZ RECYCLING AG &amp; CO.KG</t>
  </si>
  <si>
    <t>SCHOLZ</t>
  </si>
  <si>
    <t>10126030/010210/0001768</t>
  </si>
  <si>
    <t>А.М.П.Е.Р.Е.ГМБХ Ч/З УАБ ЮНИГЕЛА</t>
  </si>
  <si>
    <t>DE, ГЕРМАНИЯ, ДИЕТЗЕНБАХ, ЭМИЛЬ-ФОН-БЕРИНГ-ШТРАССЕ 7-9</t>
  </si>
  <si>
    <t>ЗАО `ДЕЛЬТА ТРЕЙДИНГ`</t>
  </si>
  <si>
    <t>142432, МО, Г. ЧЕРНОГОЛОВКА, ПР-Т. СТРОИТЕЛЕЙ Д. 3</t>
  </si>
  <si>
    <t>НИКЕЛЬ НЕЛЕГИРОВАННЫЙ, НЕОБРАБОТАННЫЙ, В ВИДЕ ШАРИКОВ ДИАМЕТР 6-14 ММ, ИСПОЛЬЗ.В КАЧЕСТВЕ РАСХОДНОГО МАТЕРИАЛА В ТЕХНОЛОГ.ПРОЦЕССЕ ПРОИЗВ-ВА ГОЛОГРАФИЧЕСКИХ ЗАЩИТНЫХ ЗНАКОВ, СМ.ДОП.№ 1 НА 1 Л</t>
  </si>
  <si>
    <t>НИКЕЛЬ НЕЛЕГИРОВАННЫЙ, НЕОБРАБОТАННЫЙ, В ВИДЕ ШАРИКОВ ДИАМЕТР 6-14 ММ, ИСПОЛЬЗ.В КАЧЕСТВЕ РАСХОДНОГО МАТЕРИАЛА В ТЕХНОЛОГ.ПРОЦЕССЕ ПРОИЗВ-ВА ГОЛОГРАФИЧЕСКИХ ЗАЩИТНЫХ ЗНАКОВ, СМ.ДОП.№ 1 НА 1 ЛМАРКИ S-PELLETS INCO KT50, АРТ.128251200,РАСФ. В ПАКЕТЫ ПО 10 КГ, ПО 5 ПАКЕТОВ В КАРТ.КОРОБКЕ, ВСЕГО 20 КОРОБОК НА 1 ДЕР.ПОДДОНЕ</t>
  </si>
  <si>
    <t>ВАЛЕ ИНКО ЮРОП ЛИМИТЕД</t>
  </si>
  <si>
    <t>VALE</t>
  </si>
  <si>
    <t>ОТСУТСТВУЕТ,</t>
  </si>
  <si>
    <t>10226180/150210/0000765</t>
  </si>
  <si>
    <t>3088 GN, NL, РОТТЕРДАМ, ПАРМЕНТИЕПЛЕЙН, 1</t>
  </si>
  <si>
    <t>НИКЕЛЬ НЕЛЕГИРОВАННЫЙ, НЕОБРАБОТАННЫЙ, ПЕРВИЧНЫЙ В ФОРМЕ КАТОДНЫХ ПЛАСТИН, МАРКИ Н-0 (СОДЕРЖАНИЕ НИКЕЛЯ БОЛЕЕ 99.98%), РАЗМЕР 1288Х720ММ - 19589КГ НЕТТО</t>
  </si>
  <si>
    <t>: NIKKEIVERK</t>
  </si>
  <si>
    <t>10126080/190210/0001448</t>
  </si>
  <si>
    <t>3089 KN, NL, РОТЕРДАМ, СПАКЕНБУРГВЕГ 45 ПОРТ №2732</t>
  </si>
  <si>
    <t>ЭЛЕКТРОЛИТИЧЕСКИЙ КАТОДНЫЙ НЕЛЕГИРОВАННЫЙ НИКЕЛЬ. В КАТОДНЫХ ЛИСТАХ. МАРКА Н-0 (GDADE A). СОДЕРЖАНИЕ NI=99,98%. ГОСТ 849-70. РЕФЕРЕНС № PB 8244872. ПОСТАВЛЯЕТСЯ В КАЧЕСТВЕ СЫРЬЯ ДЛЯ СОБСТВЕННЫХ НУЖД ЗАВОДА.</t>
  </si>
  <si>
    <t>`XSTRATA NIKKELVERK A.S.` XSTRATA,</t>
  </si>
  <si>
    <t>10126080/270210/0001755</t>
  </si>
  <si>
    <t>ОТХОДЫ ПОСЛЕ ПЕРЕРАБОТКИ: ОБРЕЗКИ ПЛАСТИН ИЗ НИКЕЛЕВОГО СПЛАВА ТОЛЩИНОЙ 0.305 ММ - 0.22 КГ (11 ШТ.) КОНТРОЛИР. ПАРАМЕТР - 0.305 ММ,</t>
  </si>
  <si>
    <t>10702010/090310/0000395</t>
  </si>
  <si>
    <t>ОСАКА 4-17-18,ТОРИИШИ,ТАКАИШИ-ШИ</t>
  </si>
  <si>
    <t>`СТОМАТЕХНИКА` ООО</t>
  </si>
  <si>
    <t>690033, ПРИМОРСКИЙ КРАЙ, Г.ВЛАДИВОСТОК, ПР-Т100ЛЕТВЛАДИВОСТОКУ,Д.57А,КВ.6</t>
  </si>
  <si>
    <t>НИКЕЛЬ-ХРОМОВЫЙ СПЛАВ,МАРКА `DAN CERAMALLOY`, В ФОРМЕ ЦИЛИНДРИЧЕСКИХ СЛИТКОВ,СОДЕРЖАНИЕ НИКЕЛЯ- 65.7%,ХРОМА- 20.0%,МОЛИБДЕН-8.0%,ЖЕЛЕЗО-КРЕМНИЙ -2.0% ДРУГИЕ СОСТАВЛЯЮЩИЕ -4.3% -50 УПАКОВОК ПО 1КГ,ПРЕДНАЗНАЧЕН ДЛЯ ЗУБОТЕХНИЧЕСКОГО ЛИТЬЯ</t>
  </si>
  <si>
    <t>10226010/110310/0001621</t>
  </si>
  <si>
    <t>ООО `АКБ РЕСУРС`</t>
  </si>
  <si>
    <t>236034, КАЛИНИНГРАДСКАЯ ОБЛ., КАЛИНИНГРАД, УЛ.ДЗЕРЖИНСКОГО,130</t>
  </si>
  <si>
    <t>СВИНЕЦ НЕОБРАБОТАННЫЙ НЕРАФИНИРОВАННЫЙ, СОДЕРЖАЩИЙ СУРЬМУ В КАЧЕСТВЕ ЭЛЕМЕНТА, ПРЕОБЛАДАЮЩЕГО ПО МАССЕ СРЕДИ ПРОЧИХ ЭЛЕМЕНТОВ( PB-98.323%,SB- 1.538%,SI-0.006%, FE-0.049%,SN -0.009%,CU -0.027%,ZN -0.010%,ZR -0.008%,BI -0.029%) -61000КГ В БЛОКАХ</t>
  </si>
  <si>
    <t>НЕ МАРКИРОВАН</t>
  </si>
  <si>
    <t>10702010/220310/0000490</t>
  </si>
  <si>
    <t>НИКЕЛЬ-ХРОМОВЫЙ СПЛАВ,МАРКА `DAN CERAMALLOY`, В ФОРМЕ ЦИЛИНДРИЧЕСКИХ СЛИТКОВ,СОДЕРЖАНИЕ НИКЕЛЯ- 65.7%,ХРОМА- 20.0%,МОЛИБДЕН-8.0%,ЖЕЛЕЗО-КРЕМНИЙ -2.0% ДРУГИЕ СОСТАВЛЯЮЩИЕ -4.3% -300 УПАКОВОК ПО 1КГ,ПРЕДНАЗНАЧЕН ДЛЯ ЗУБОТЕХНИЧЕСКОГО ЛИТЬЯ</t>
  </si>
  <si>
    <t>RH16 3LB ХЭЙВОРДС ХЕЗ ЗЕ ПРИОРИ, СЬЮТ С</t>
  </si>
  <si>
    <t>10607040/090410/0002326</t>
  </si>
  <si>
    <t>Г.АЛМАЛЫК ПРОСПЕКТ АМИРА ТЕМУРА, Д.53</t>
  </si>
  <si>
    <t>664528 П МАРКОВА УЛ ПЕРВОСТРОИТЕЛЕЙ 14</t>
  </si>
  <si>
    <t>ЦИНК НЕОБРАБОТАННЫЙ, НЕЛЕГИРОВАННЫЙ МЕТАЛЛИЧЕСКИЙ МАРКИ ЦОА, СОДРЕЖАЩИЙ 99.975 МАС.% ЦИНКА. ГОСТ 3640-94.</t>
  </si>
  <si>
    <t>10126080/120410/0003430</t>
  </si>
  <si>
    <t>ФИРМА `СТАШЕМ СП.Ж`</t>
  </si>
  <si>
    <t>ЛЮБЛИН К.ОЛЫШЕВСКОГО,12</t>
  </si>
  <si>
    <t>ЗАО `КУПАВНАРЕАКТИВ`</t>
  </si>
  <si>
    <t>142450 Г.СТАРАЯ КУПАВНА УЛ.КИРОВА, Д.29</t>
  </si>
  <si>
    <t>НИКЕЛЬ НЕЛЕГИРОВАННЫЙ, НЕОБРАБОТАННЫЙ В ВИДЕ КОРОНКИ, СОДЕРЖ.NI+CO-99.97%, ПРЕД. ДЛЯ ГАЛЬВАНИЧЕСКОЙ ПРОМЫШЛЕННОСТИ В КАЧЕТВЕ АНОДА, УПАК. В 8 К/КОР. ПО 18.75 КГ., CAS 7440-02-0</t>
  </si>
  <si>
    <t>`INKO`</t>
  </si>
  <si>
    <t>10317090/130410/0002611</t>
  </si>
  <si>
    <t>ФИРМА `ДЖЕЗЕР АЙАККАБИ ДЕРИ САН.ВЕ ТИК.А.С.`</t>
  </si>
  <si>
    <t>СТАМБУЛ КИРАКОЙЮ МЕВКИИ ХАДИМКОЮ ЙОЛУ НО.64</t>
  </si>
  <si>
    <t>ООО `СКС-ТРОЯ`</t>
  </si>
  <si>
    <t>353923 НОВОРОССИЙСК УЛ. РЫЖОВА, Д.72</t>
  </si>
  <si>
    <t>ЦИНКОВЫЙ СПЛАВ В СЛИТКАХ, Т.З. `ZAMAK`, ИСПОЛЬЗУЕТСЯ ДЛЯ РЕМОНТА ПРЕСС-ФОРМ, СОСТАВ: ЦИНК-95%, АЛЮМИНИЙ-3,8%, МЕДЬ-0,8%, МАГНИЙ-0,04%, ВЕС НЕТТО ОДНОГО СЛИТКА ОКОЛО 9 КГ НЕТТО. ВСЕГО: 6 СЛИТКОВ.</t>
  </si>
  <si>
    <t>`СЕМ МЕТАЛ САН. ВЕ ТИК.ЛТД.СТИ` ТУРЦИЯ</t>
  </si>
  <si>
    <t>ZAMAK</t>
  </si>
  <si>
    <t>10226180/170410/0002010</t>
  </si>
  <si>
    <t>236023 Г. КАЛИНИНГРАД СОВЕТСКИЙ ПРОСП, 109</t>
  </si>
  <si>
    <t>НИКЕЛЬ НЕЛЕГИРОВАННЫЙ, НЕОБРАБОТАННЫЙ ,ПЕРВИЧНЫЙ В ФОРМЕ КАТОДНЫХ ПЛАСТИН, МАРКИ Н-0 (СОДЕРЖАНИЕ НИКЕЛЯ БОЛЕЕ 99.98%), РАЗМЕР 1288Х720ММ - 24103КГ НЕТТО</t>
  </si>
  <si>
    <t>10226030/200410/0008724</t>
  </si>
  <si>
    <t>ЦИНК НЕОБРАБОТАННЫЙ, НЕЛЕГИРОВАННЫЙ, СОДЕРЖАЩИЙ ПО МАССЕ 99,995 % ЦИНКА (ПРИМЕСИ: AL 0.0005%, CU 0.0004%, PB 0.0017%,FE 0.0006%, SN 0.0006%,CD 0.0008%),В СЛИТКАХ -2985 КГ/НЕТТО</t>
  </si>
  <si>
    <t>10226180/040510/0002358</t>
  </si>
  <si>
    <t>НИКЕЛЬ НЕЛЕГИРОВАННЫЙ, НЕОБРАБОТАННЫЙ, ПЕРВИЧНЫЙ В ФОРМЕ КТАОДНЫХ ПЛАСТИН, МАРКИ Н-0 (СОДЕРЖАНИЕ НИКЕЛЯ БОЛЕЕ 99.99%), РАЗМЕР 992Х790ММ - 18372.5КГ НЕТТО</t>
  </si>
  <si>
    <t>SUMITOMO</t>
  </si>
  <si>
    <t>`LONDON &amp; SCANDINAVIAN METALLURGICAL CO LIMITED`</t>
  </si>
  <si>
    <t>10607042/210510/0000489</t>
  </si>
  <si>
    <t>ПРАВИТЕЛЬСТВО МАЛАЙЗИИ. МИНИСТЕРСТВО ОБОРОНЫ</t>
  </si>
  <si>
    <t>22000 ТЕГЕРАНГГАНУ, ДАРУЛ ИМАН ПАНГАЛАНГ УДАРА ГОНГ КЕДАК</t>
  </si>
  <si>
    <t>`ИРКУТСКИЙ АВИАЦИОННЫЙ ЗАВОД` ФИЛИАЛ ОАО `НПК ИРКУТ`</t>
  </si>
  <si>
    <t>ОТХОДЫ ПЕРЕРАБОТКИ: ОТХОДЫ ЛОМА НА ОСНОВЕ СПЛАВОВ НИКЕЛЯ В ВИДЕ ЗАМКА, ДЕМПФЕРА, ПЛАСТИНЫ, ЛОПАТОК (ЗАМОК 1040402004 МАРКА СТАЛИ ХН68ВМТЮК-ВД - 12ШТ.</t>
  </si>
  <si>
    <t>ДЕМПФЕР 1040402006 МАРКА СТАЛИ ХН50ВМТЮБ-ВИ - 25 ШТ. ПЛАСТИНА 1040402005 МАРКА СТАЛИ ХН68ВМТЮК-ВД - 28 ШТ. ЛОПАТКА ТНД 1040422050 МАРКА СТАЛИ ЖС6У-ВИ - 9 ШТ. ЛОПАТКА СКВД 1040122003 МАРКА СТАЛИ ХН45МВТЮБР-ИД - 12 ШТ. ЛОПАТКА СКВД 1040122004 МАРКА СТАЛИ ХН45МВТЮБР-ИД - 9 ШТ. ЛОПАТКА СКВД 1040122005МАРКА СТАЛИ ХН45МВТЮБР-ИД - 15 ШТ.) - 6,046 КГ. :</t>
  </si>
  <si>
    <t>10226180/250510/0002752</t>
  </si>
  <si>
    <t>НИКЕЛЬ НЕЛЕГИРОВАННЫЙ, НЕОБРАБОТАННЫЙ, ПЕРВИЧНЫЙ В ФОРМЕ КАТОДНЫХ ПЛАСТИН, МАРКИ Н-0 (СОДЕРЖАНИЕ НИКЕЛЯ БОЛЕЕ 99.99%) - 10900КГ НЕТТО</t>
  </si>
  <si>
    <t>SUMITOMO METAL MINING CO., LTD</t>
  </si>
  <si>
    <t>: ТОВАРНЫЙ ЗНАК ОТСУТСТВУЕТ,</t>
  </si>
  <si>
    <t>НИКЕЛЬ НЕЛЕГИРОВАННЫЙ, НЕОБРАБОТАННЫЙ, ПЕРВИЧНЫЙ В ФОРМЕ КАТОДНЫХ ПЛАСТИН, МАРКИ Н-0 (СОДЕРЖАНИЕ НИКЕЛЯ ОБЛЕЕ 99.98%) - 11566КГ НЕТТО</t>
  </si>
  <si>
    <t>: NIKKEIVERK,</t>
  </si>
  <si>
    <t>10204040/310510/0006612</t>
  </si>
  <si>
    <t>Ц. СТЕЙНВЕГ-ХАНДЕЛЬСВИМ Б.В.</t>
  </si>
  <si>
    <t>НЛ-3089 РОТТЕРДАМ СПАКЕНБУРГВЕГ 45</t>
  </si>
  <si>
    <t>162608 Г.ЧЕРЕПОВЕЦ УЛ.МИРА, 30</t>
  </si>
  <si>
    <t>НИКЕЛЬ НЕОБРАБОТАННЫЙ, НЕЛЕГИРОВАННЫЙ В ФОРМЕ ГРАНУЛ РАЗМЕРОМ 22 ММ. ХИМ.СОСТАВ: NI - 99.98% CD - 0.00003% C - 0.0015% CO - МЕНЕЕ 0.0002% CU - МЕНЕЕ 0.0001% PB -0.00007% FE - МЕНЕЕ 0.0003% AG - МЕНЕЕ 0.0001% S - МЕНЕЕ 0.0002% ZN - 0.0001% SE</t>
  </si>
  <si>
    <t>- МЕНЕЕ 0.0001%. ИСПОЛЬЗУЕТСЯ В ПРОИЗВОДСТВЕ ОАО `ДОМНАРЕМОНТ` ДЛЯ НАНЕСЕНИЯ НИКЕЛЕВОГО ПОКРЫТИЯ НА СТЕНКИ КРИСТАЛЛИЗАТОРОВ МНЛЗ. :</t>
  </si>
  <si>
    <t>ИКСТРАТА НИКЕЛЬВЕРК АС</t>
  </si>
  <si>
    <t>ТОВАРНЫЙ ЗНАК - ОТСУТСТВУЕТ</t>
  </si>
  <si>
    <t>НЕ ОБОЗНАЧЕНА</t>
  </si>
  <si>
    <t>10109030/020610/П002276</t>
  </si>
  <si>
    <t>25039 ТРАВАЛЬЯТО (БС) ДЕЛ АРТИДЖИАНАТО, 35/37/39</t>
  </si>
  <si>
    <t>398017 Г.ЛИПЕЦК СУВОРОВА, 13, КВ.2</t>
  </si>
  <si>
    <t>НИКЕЛЬХРОМОВЫЙ СПЛАВ MAGNUM CERAMIC S LEGA/ALLOY ПРЕДСТАВЛЯЕТ СОБОЙ МНОГОКОМПОНЕНТНЫЙ СПЛАВ, ОСНОВУ КОТОРОГО СОСТАВЛЯЮТ НИКЕЛЬ (NI) И ХРОМ (CR). НЕ ЯВЛЯЕТСЯ ЛЕКАРСТВЕННЫМ СРЕДСТВОМ, ИСПОЛЬЗУЕТСЯ ДЛЯ ПРОДАЖИ.</t>
  </si>
  <si>
    <t>ФИРМА `MESA DI SALA GIACOMO &amp; C.S.N.C.`, ИТАЛИЯ</t>
  </si>
  <si>
    <t>MAGNUM</t>
  </si>
  <si>
    <t>10404053/070610/П002408</t>
  </si>
  <si>
    <t>`КОРПОРАЦИЯ КАННОН МАСКЕГОН `</t>
  </si>
  <si>
    <t>2875 МАСКЕГОН 49443-0506</t>
  </si>
  <si>
    <t>420036 Г.КАЗАНЬ УЛ.ДЕМЕНТЬЕВА, 1</t>
  </si>
  <si>
    <t>ЧУШКИ ИЗ НИКЕЛЕВОГО СПЛАВА ВАКУМНО-ИНДУКЦИОННОЙ ОБРАБОТКИ GS6U-VI(ЖС6У-ВИ)= 6640 КГ. ДИАМЕТР ОБРАБОТАННОГО СЛИТКА: 3-1/2(+/- 1/8) ПЛАВКА № 3V4590,3V4591. ИСПОЛЬЗУЮТСЯ В КАЧЕСТВЕ ЛЕГИРУЮЩИХ ДОБАВОК ДЛЯ ПОЛУЧЕНИЯ</t>
  </si>
  <si>
    <t>CANNON-MUSKEDON CORPORATION</t>
  </si>
  <si>
    <t>10109020/090610/0008021</t>
  </si>
  <si>
    <t>070002 Г.УСТЬ-КАМЕНОГОРСК УЛ.ПРОМЫШЛЕННАЯ, 1</t>
  </si>
  <si>
    <t>398040 Г.ЛИПЕЦК ПЛ.МЕТАЛЛУРГОВ, 2</t>
  </si>
  <si>
    <t>СПЛАВ ЦИНК-АЛЮМИНИЕВЫЙ ЦА04,ЦА03 В БЛОКАХ (СОДЕРЖАНИЕ ЦИНКА 99,57 - 99,61%) ДЛЯ ГОРЯЧЕГО ОЦИНКОВАНИЯ СТАЛЬНОЙ ПОЛОСЫ ТУ СТ ДГП 00200928-015-2010</t>
  </si>
  <si>
    <t>10226180/130610/0003141</t>
  </si>
  <si>
    <t>НИКЕЛЬ НЕЛЕГИРОВАННЫЙ, НЕОБРАБОТАННЫЙ, ПЕРВИЧНЫЙ В ФОРМЕ КАТОДНЫХ ПЛАСТИН, МАРКИ Н-0 (СОДЕРЖАНИЕ НИКЕЛЯ БОЛЕЕ 99.99%), 23498КГ НЕТТО</t>
  </si>
  <si>
    <t>10109020/180610/0008443</t>
  </si>
  <si>
    <t>СПЛА ВЦИНК-АЛЮМИНИЕВЫЙ ЦА04 В БЛОКАХ (СОДЕРЖАНИЕ ЦИНКА 99,62 - 99,63%) ДЛЯ ГОРЯЧЕГО ОЦИНКОВАНИЯ СТАЛЬНОЙ ПОЛОСЫ ТУ СТ ДГП 00200928-015210</t>
  </si>
  <si>
    <t>10109020/230610/0008658</t>
  </si>
  <si>
    <t>СПЛАВ ЦИНК-АЛЮМИНИЕВЫЙ ЦА04 В БЛОКАХ (СОДЕРЖАНИЕ ЦИНКА 99,57 - 99,61%) ДЛЯ ГОРЯЧЕГО ОЦИНКОВАНИЯ СТАЛЬНОЙ ПОЛОСЫ ТУ СТ ДГП 00200928-015-2010</t>
  </si>
  <si>
    <t>10109020/240610/0008699</t>
  </si>
  <si>
    <t>СПЛАВ ЦИНК-АЛЮМИНИЕВЫЙ ЦА04,ЦА03 В БЛОКАХ (СОДЕРЖАНИЕ ЦИНКА 99,59 - 99,65%) ДЛЯ ГОРЯЧЕГО ОЦИНКОВАНИЯ СТАЛЬНОЙ ПОЛОСЫ ТУ СТ ДГП 00200928-015-2010</t>
  </si>
  <si>
    <t>10401030/250610/0001953</t>
  </si>
  <si>
    <t>110100 Г.АЛМАЛЫК ПР.АМИРА ТЕМУРА,53</t>
  </si>
  <si>
    <t>453500 Г.БЕЛОРЕЦК УЛ.ТЮЛЕНИНА,14</t>
  </si>
  <si>
    <t>ЦИНК НЕОБРАБОТАННЫЙ, НЕЛЕГИРОВАННЫЙ МЕТАЛЛИЧЕСКИЙ МАРКИ ЦОА ГОСТ 3640-94, СОДЕРЖАЩИЙ 99,9884 МАС% ЦИНКА, ИЗГОТОВИТЕЛЬ ОАО `АЛМАЛЫКСКИЙ ГМК` УЗБЕКИСТАН</t>
  </si>
  <si>
    <t>ЦИНК НЕОБРАБОТАННЫЙ</t>
  </si>
  <si>
    <t>10109020/250610/0008745</t>
  </si>
  <si>
    <t>СПЛАВ ЦИНК-АЛЮМИНИЕВЫЙ ЦА04 В БЛОКАХ (СОДЕРЖАНИЕ ЦИНКА 99,61 - 99,62%) ДЛЯ ГОРЯЧЕГО ОЦИНКОВАНИЯ СТАЛЬНОЙ ПОЛОСЫ ТУ СТ ДГП 00200928-015-2010</t>
  </si>
  <si>
    <t>10226180/290610/0003481</t>
  </si>
  <si>
    <t>НИКЕЛЬ НЕЛЕГИРОВАННЫЙ, НЕОБРАБОТАННЫЙ, ПЕРВИЧНЫЙ В ФОРМЕ КАТОДНЫХ ПЛАСТИН, МАРКИ Н-0 (СОДЕРЖАНИЕ НИКЕЛЯ БОЛЕЕ 99.99%), 24329.5КГ НЕТТО</t>
  </si>
  <si>
    <t>10109020/300610/0008948</t>
  </si>
  <si>
    <t>СПЛАВ ЦИНК-АЛЮМИНИЕВЫЙ ЦА04 В БЛОКАХ (СОДЕРЖАНИЕ ЦИНКА 99,61%) ДЛЯ ГОРЯЧЕГО ОЦИНКОВАНИЯ СТАЛЬНОЙ ПОЛОСЫ ТУ СТ ДГП 00200928-015-2010</t>
  </si>
  <si>
    <t>10110140/080710/0004738</t>
  </si>
  <si>
    <t>`ТУРБОХОЛДИНГ КФТ.`</t>
  </si>
  <si>
    <t>1098 Г.БУДАПЕШТ УЛ.БОРЖОНИ 7.3 ЛАЗ.3 ЕМ.15</t>
  </si>
  <si>
    <t>ЗАО `СТУПИНСКИЙ МЕХАНИЧЕСКИЙ З-Д`</t>
  </si>
  <si>
    <t>142800 МО Г. СТУПИНО, УЛ. ЖДАНОВА, ВЛ.7</t>
  </si>
  <si>
    <t>СПЛАВЫ НИКЕЛЕВЫЕ, НЕОБРАБОТАННЫЕ: ЛИТЫЕ ЗАГОТОВКИ ИЗ СПЛАВА ЖС32, Ф75 ММ - 4636 КГ(ДЛИНОЙ ОТ 300 ДО 350 ММ) /ДЛЯ ИЗГОТОВЛЕНИЯ ДЕТАЛЕЙ ГАЗОПЕРЕКАЧИВАЮЩЕЙ АППАРАТУРЫ/</t>
  </si>
  <si>
    <t>ОАО `МОТОР СИЧ`, УКРАИНА</t>
  </si>
  <si>
    <t>`МОТОР СИЧ`</t>
  </si>
  <si>
    <t>10401030/090710/0002124</t>
  </si>
  <si>
    <t>ЦИНК НЕОБРАБОТАННЫЙ, НЕЛЕГИРОВАННЫЙ МЕТАЛЛИЧЕСКИЙ МАРКИ ЦОА ГОСТ 3640-94, СОДЕРЖАЩИЙ 99,9883 МАС% ЦИНКА, ИЗГОТОВИТЕЛЬ ОАО `АЛМАЛЫКСКИЙ ГМК` УЗБЕКИСТАН</t>
  </si>
  <si>
    <t>10126080/160710/0007330</t>
  </si>
  <si>
    <t>142800 Г.СТУПИНО УЛ. ЖДАНОВА, ВЛ. 7</t>
  </si>
  <si>
    <t>ЭЛЕКТРОДЫ(КАТОДЫ) СПЛАВА МАРКИ EI698, РАЗМЕР: 510-520 ММ., КОЛИЧЕСТВО: 18958 КГ. :</t>
  </si>
  <si>
    <t>НЕТ,</t>
  </si>
  <si>
    <t>10126080/220710/0007530</t>
  </si>
  <si>
    <t>3089 KN РОТЕРДАМ СПАКЕНБУРГВЕГ 45 ПОРТ №2732</t>
  </si>
  <si>
    <t>144002 Г.ЭЛЕКТРОСТАЛЬ УЛ.ЖЕЛЕЗНОДОРОЖНАЯ, Д.1</t>
  </si>
  <si>
    <t>ЭЛЕКТРОЛИТИЧЕСКИЙ КАТОДНЫЙ НЕЛЕГИРОВАННЫЙ НИКЕЛЬ. В КАТОДНЫХ ЛИСТАХ. МАРКА Н-0 (GDADE A). СОДЕРЖАНИЕ NI=99,98%. ГОСТ 849-70. РЕФЕРЕНС № PB 8303731, РВ 8303733. ПОСТАВЛЯЕТСЯ В КАЧЕСТВЕ СЫРЬЯ ДЛЯ СОБСТВЕННЫХ НУЖД ЗАВОДА.</t>
  </si>
  <si>
    <t>10226030/200710/0017602</t>
  </si>
  <si>
    <t>ЕЛМЕ АС (СО СКЛАДА В Г.КРАКОВ ПОЛЬША)</t>
  </si>
  <si>
    <t>11712 ТАЛЛИНН КОПЛИ,103</t>
  </si>
  <si>
    <t>ООО `МЕЭК-СЕРВИС`</t>
  </si>
  <si>
    <t>236005 Г.КАЛИНИНГРАД УЛ.КАМСКАЯ 49</t>
  </si>
  <si>
    <t>ЦИНК НЕОБРАБОТАННЫЙ, НЕЛЕГИРОВАННЫЙ, СОДЕРЖАЩИЙ ПО МАССЕ 99,99% ИЛИ БОЛЕЕ ЦИНКА: ЦИНК В ЧУШКАХ ПО 20-25КГ (СОД.ZN -99.995%) -20267КГ ДЛЯ ТЕХНИЧЕСКОГО ПРИМИНЕНИЯ В КАЧЕСТВЕ СЫРЬЯ ДЛЯ ГОРЯЧЕГО ЦИНКОВАНИЯ</t>
  </si>
  <si>
    <t>GMH JOST-HINRICH STACHOW GMBH</t>
  </si>
  <si>
    <t>GMH</t>
  </si>
  <si>
    <t>10226180/270710/0004043</t>
  </si>
  <si>
    <t>НИКЕЛЬ НЕЛЕГИРОВАННЫЙ, НЕОБРАБОТАННЫЙ, ПЕРВИЧНЫЙ В ФОРМЕ КАТОДНЫХ ПЛАСТИН, МАРКИ Н-0 (СОДЕРЖАНИЕ НИКЕЛЯ БОЛЕЕ 99.98%), 23271КГ НЕТТО</t>
  </si>
  <si>
    <t>10317090/290710/0005980</t>
  </si>
  <si>
    <t>350039 Г.КРАСНОДАР КАЛИНИНА, 56</t>
  </si>
  <si>
    <t>ЦИНКОВЫЙ СПЛАВ ZAMAK 3 В СЛИТКАХ, С СОДЕРЖАНИЕМ: 3,89-4,13 % АЛЮМИНИЯ, 0,01% МЕДИ, 0,004-0,011 % ЖЕЛЕЗА, 0,036 -0,046 % МАГНИЯ, 0,001 % ОЛОВА, 0,001-0,002 % СВИНЦА, 0,001 НИКЕЛЯ, 0,0001 КАДМИЯ. БЕЗ УПАКОВКИ.</t>
  </si>
  <si>
    <t>`АКСАРАЙ МЕТАЛ ВЕ ДОКУМ САН. ВЕ ТИК. ЛТД.СТИ.`, ТУ</t>
  </si>
  <si>
    <t>АО `УЛЬБИНСКИЙ МЕТАЛЛУРГИЧЕСКИЙ ЗАВОД`</t>
  </si>
  <si>
    <t>450039 УФА ФЕРИНА 2</t>
  </si>
  <si>
    <t>10401030/060810/П002382</t>
  </si>
  <si>
    <t>ЦИНК НЕОБРАБОТАННЫЙ, НЕЛЕГИРОВАННЫЙ МЕТАЛЛИЧЕСКИЙ МАРКИ ЦОА ГОСТ 3640-94, СОДЕРЖАЩИЙ 99,9883,99.9885 МАС% ЦИНКА, ИЗГОТОВИТЕЛЬ ОАО `АЛМАЛЫКСКИЙ ГМК` УЗБЕКИСТАН</t>
  </si>
  <si>
    <t>10109020/180810/0011064</t>
  </si>
  <si>
    <t>ТРЕКСИС ЕУРОПЕ С.А. 19-21 РУТ ДАРЛОН ИММЕБЛЬ СЕРЕНИТИ, БАТИМАН СИ+ДИ</t>
  </si>
  <si>
    <t>8009 ЛЮКСЕМБУРГЕНОГОРСК ШТРАССЕН, 2-Й ЭТАЖ</t>
  </si>
  <si>
    <t>ЛЮКСЕМБУРГ</t>
  </si>
  <si>
    <t>ЦИНК-АЛЮМИНИЕВЫЙ СПЛАВ В ЧУШКАХ (СОДЕРЖАНИЕ ЦИНКА БОЛЕЕ 89%, АЛЮМИНИЯ 10%) ISO 9001 ДЛЯ ГОРЯЧЕГО ОЦИНКОВАНИЯ СТАЛЬНОЙ ПОЛОСЫ</t>
  </si>
  <si>
    <t>NYRSTAR SALES &amp; MARKETING NV</t>
  </si>
  <si>
    <t>10226180/170810/0004453</t>
  </si>
  <si>
    <t>НИКЕЛЬ НЕЛЕГИРОВАННЫЙ, НЕОБРАБОТАННЫЙ, ПЕРВИЧНЫЙ В ФОРМЕ КАТОДНЫХ ПЛАСТИН, МАРКИ Н-0 (СОДЕРЖАНИЕ НИКЕЛЯ БОЛЕЕ 99.98%), 24251.50КГ НЕТТО</t>
  </si>
  <si>
    <t>10401020/160810/0002602</t>
  </si>
  <si>
    <t>КАННОН МАСКЕГОН КОРПОРЕЙШН</t>
  </si>
  <si>
    <t>2875 ЛИНКОЛЬН СТРИТ П.О.БОХС 506 МАСКЕГОН МИЧИГАН 49443-0506</t>
  </si>
  <si>
    <t>Сплавы никелевые, прочие IN 100 AMS 5397 - заготовка рафинированная вакуумным индукционным методом, конечный размер болванки 4(+/-1/8) дюйма, плавка №6V5154 (болванки из никелевого сплава, используемые в качестве легирующих добавок для получения</t>
  </si>
  <si>
    <t>стальных сплавов длиной не менее 400 мм) :</t>
  </si>
  <si>
    <t>10401030/230810/0002561</t>
  </si>
  <si>
    <t>ЦИНК НЕОБРАБОТАННЫЙ, НЕЛЕГИРОВАННЫЙ МЕТАЛЛИЧЕСКИЙ МАРКИ ЦОА ГОСТ 3640-94, СОДЕРЖАЩИЙ 99,9886 МАС% ЦИНКА, ИЗГОТОВИТЕЛЬ ОАО `АЛМАЛЫКСКИЙ ГМК` УЗБЕКИСТАН</t>
  </si>
  <si>
    <t>10226180/020910/0004843</t>
  </si>
  <si>
    <t>НИКЕЛЬ НЕЛЕГИРОВАННЫЙ, НЕОБРАБОТАННЫЙ, ПЕРВИЧНЫЙ В ФОРМЕ КАТОДНЫХ ПЛАСТИН, МАРКИ Н-0 (СОДЕРЖАНИЕ НИКЕЛЯ БОЛЕЕ 99.99%), 24453.5КГ НЕТТО</t>
  </si>
  <si>
    <t>10126080/170910/0009798</t>
  </si>
  <si>
    <t>ЭЛЕКТРОЛИТИЧЕСКИЙ КАТОДНЫЙ НЕЛЕГИРОВАННЫЙ НИКЕЛЬ. В КАТОДНЫХ ЛИСТАХ. МАРКА Н-0 (GDADE A). СОДЕРЖАНИЕ NI=99,98%. ГОСТ 849-70. РЕФЕРЕНС № PB 8314331, РВ 8319471, РВ 8308926, РВ 8308928. ПОСТАВЛЯЕТСЯ В КАЧЕСТВЕ СЫРЬЯ ДЛЯ СОБСТВЕННЫХ НУЖД ЗАВОДА.</t>
  </si>
  <si>
    <t>10404053/130910/0003844</t>
  </si>
  <si>
    <t>ЧУШКИ ИЗ НИКЕЛЕВОГО СПЛАВА ВАКУМНО-ИНДУКЦИОННОЙ ОБРАБОТКИ GS6U-VI(ЖС6У-ВИ)=6053 КГ.,ПЛАВКА № 4V3560 VH4L-VI(D{ВХ4Л-ВИ)=1870 КГ.,ПЛАВКА № 6V5658 GS30-VI(ЖС30-ВИ)=57 КГ.,ПЛАВКА № 6V5660, ДИАМЕТР ОБРАБОТАННЫХ СЛИТКОВ: 3-1/2(+/-1/8)</t>
  </si>
  <si>
    <t>СМ. ДОП.№1 НА 1 Л. ИСПОЛЬЗУЮТСЯ В КАЧЕСТВЕ ЛЕГИРУЮЩИХ ДОБАВОК ДЛЯ ПОЛУЧЕНИЯ СТАЛЬНЫХ СПЛАВОВ. :</t>
  </si>
  <si>
    <t>10226180/200910/0005192</t>
  </si>
  <si>
    <t>НИКЕЛЬ НЕЛЕГИРОВАННЫЙ, НЕОБРАБОТАННЫЙ, ПЕРВИЧНЫЙ В ФОРМЕ КАТОДНЫХ ПЛАСТИН, МАРКИ Н-0 (СОДЕРЖАНИЕ НИКЕЛЯ БОЛЕЕ 99.99%), 24086КГ НЕТТО</t>
  </si>
  <si>
    <t>10109020/280910/0012882</t>
  </si>
  <si>
    <t>10126080/290910/0010205</t>
  </si>
  <si>
    <t>ЭЛЕКТРОЛИТИЧЕСКИЙ КАТОДНЫЙ НЕЛЕГИРОВАННЫЙ НИКЕЛЬ. В КАТОДНЫХ ЛИСТАХ. МАРКА Н-0 (GDADE A). СОДЕРЖАНИЕ NI=99,98%. ГОСТ 849-70. РЕФЕРЕНС № PB 8323685, РВ 8330129. ПОСТАВЛЯЕТСЯ В КАЧЕСТВЕ СЫРЬЯ ДЛЯ СОБСТВЕННЫХ НУЖД ЗАВОДА.</t>
  </si>
  <si>
    <t>10226180/021010/0005481</t>
  </si>
  <si>
    <t>НИКЕЛЬ НЕЛЕГИРОВАННЫЙ, НЕОБРАБОТАННЫЙ, ПЕРВИЧНЫЙ В ФОРМЕ КАТОДНЫХ ПЛАСТИН, МАРКИ Н-0 (СОДЕРЖАНИЕ НИКЕЛЯ БОЛЕЕ 99.99%), 24074КГ НЕТТО</t>
  </si>
  <si>
    <t>1 Марка : ТОВАРНЫЙ ЗНАК ОТСУТСТВУЕТ</t>
  </si>
  <si>
    <t>10126080/071010/0010536</t>
  </si>
  <si>
    <t>ЭЛЕКТРОЛИТИЧЕСКИЙ КАТОДНЫЙ НЕЛЕГИРОВАННЫЙ НИКЕЛЬ. В КАТОДНЫХ ЛИСТАХ. МАРКА Н-0 (GDADE A). СОДЕРЖАНИЕ NI=99,98%. ГОСТ 849-70. РЕФЕРЕНС № PB 8332486, РВ8332487. ПОСТАВЛЯЕТСЯ В КАЧЕСТВЕ СЫРЬЯ ДЛЯ СОБСТВЕННЫХ НУЖД ЗАВОДА.</t>
  </si>
  <si>
    <t>1 Марка XSTRATA,</t>
  </si>
  <si>
    <t>10109010/111010/П000864</t>
  </si>
  <si>
    <t>ЭВЕРЕДИ ПТИ ЛТД</t>
  </si>
  <si>
    <t>ОТКРЫТОЕ АКЦИОНЕРНОЕ ОБЩЕСТВО `ЭНЕРГИЯ`</t>
  </si>
  <si>
    <t>399775, Липецкая обл.,, г.Елец, пос. Электрик, 1</t>
  </si>
  <si>
    <t>ЦИНКОВЫЕ ДИСКИ (РОНДЕЛИ). ДИАМЕТР - 31,20 ММ, ТОЛЩИНА - 4,70 ММ, ТВЁРДОСТЬ - 40 НВ. ЦИНК НЕОБРАБОТАННЫЙ, НЕЛЕГИРОВАННЫЙ, СОДЕРЖАНИЕ ЦИНКА 99,46%. ПРЕДСТАВЛЯЕТ СОБОЙ КРУГЛЫЕ ДИСКИ, ПОЛУЧЕННЫЕ В ПРОЦЕССЕ ШТАМПОВКИ ЦИНКОВОЙ ЛЕНТЫ (ПОЛОСЫ) БЕЗ ДАЛЬНЕЙШЕЙ</t>
  </si>
  <si>
    <t>ОБРАБОТКИ. ИСПОЛЬЗУЕТСЯ КАК СЫРЬЁ ДЛЯ ИЗГОТОВЛЕНИЯ ЭЛЕМЕНТА 373С `ОРИОН М` (R20). 1 Марка ТОВАРНЫЙ ЗНАК ОТСУТСТВУЕТ</t>
  </si>
  <si>
    <t>ЭВЕРЕДИ (ПТИ) ЛТД, ЮЖНАЯ АФРИКА.</t>
  </si>
  <si>
    <t>10126080/131010/0010736</t>
  </si>
  <si>
    <t>ЭЛЕКТРОЛИТИЧЕСКИЙ КАТОДНЫЙ НЕЛЕГИРОВАННЫЙ НИКЕЛЬ. В КАТОДНЫХ ЛИСТАХ. МАРКА Н-0 (GDADE A). СОДЕРЖАНИЕ NI=99,98%. ГОСТ 849-70. РЕФЕРЕНС № PB 8330128, РВ 8330129, РВ 8323684, РВ 8323685, РВ 8323686, РВ 8323683, РВ8332486, РВ 8332487.</t>
  </si>
  <si>
    <t>ПОСТАВЛЯЕТСЯ В КАЧЕСТВЕ СЫРЬЯ ДЛЯ СОБСТВЕННЫХ НУЖД ЗАВОДА. 1 Марка XSTRATA,</t>
  </si>
  <si>
    <t>10126080/141010/0010831</t>
  </si>
  <si>
    <t>НИКЕЛЕВЫЙ СПЛАВ НЕОБРАБОТАННЫЙ, ПОДВЕРГНУТЫЙ УДАЛЕНИЮ ОКАЛИНЫ И ОБРЕЗКЕ КРОМОК СОДЕРЖАНИЕ ПО ТУ NI=78,37 MAX 73,4% MIN. НАЗНАЧЕНИЕ: СЫРЬЕ ДЛЯ ПРОИЗВОДСТВА (ВЫПЛАВКИ) ЛЕГИРОВАННЫХ СТАЛЕЙ</t>
  </si>
  <si>
    <t>ЭЛЕКТРОДЫ(КАТОДЫ) СПЛАВА МАРКИ EI698, РАЗМЕР: 410-519 ММ., КОЛИЧЕСТВО: 19662 КГ. 1 Марка НЕТ,</t>
  </si>
  <si>
    <t>10226180/231010/0006004</t>
  </si>
  <si>
    <t>НИКЕЛЬ НЕЛЕГИРОВАННЫЙ, НЕОБРАБОТАННЫЙ, ПЕРВИЧНЫЙ В ФОРМЕ КАТОДНЫХ ПЛАСТИН, МАРКИ Н-0 (СОДЕРЖАНИЕ НИКЕЛЯ БОЛЕЕ 99.99%), 23724.5КГ НЕТТО</t>
  </si>
  <si>
    <t>10126080/251010/0011180</t>
  </si>
  <si>
    <t>ЭЛЕКТРОЛИТИЧЕСКИЙ КАТОДНЫЙ НЕЛЕГИРОВАННЫЙ НИКЕЛЬ. В КАТОДНЫХ ЛИСТАХ. МАРКА Н-0 (GDADE A). СОДЕРЖАНИЕ NI=99,98%. ГОСТ 849-70. РЕФЕРЕНС № PB 8337512, РВ 8337511.</t>
  </si>
  <si>
    <t>10126080/281010/0011329</t>
  </si>
  <si>
    <t>ЭЛЕКТРОЛИТИЧЕСКИЙ КАТОДНЫЙ НЕЛЕГИРОВАННЫЙ НИКЕЛЬ. В КАТОДНЫХ ЛИСТАХ. МАРКА Н-0 (GDADE A). СОДЕРЖАНИЕ NI=99,98%. ГОСТ 849-70. РЕФЕРЕНС № PB 8337511, РВ 8340290.</t>
  </si>
  <si>
    <t>10607040/281010/0008789</t>
  </si>
  <si>
    <t>ООО `ЛУН ЦЗЮЙ СИН`</t>
  </si>
  <si>
    <t>ООО `БАЙКАЛТРАНСЭКСПЕДИЦИЯ`</t>
  </si>
  <si>
    <t>664003, ИРКУТСКАЯ ОБЛАСТЬ, Г ИРКУТСК, УЛ БОГДАНА ХМЕЛЬНИЦКОГО 1-27</t>
  </si>
  <si>
    <t>МНОГОКОМПОНЕННТНЫЙ СПЛАВ ЦИНКА НЕОБРАБОТАННЫЙ В СЛИТКАХ, СОДЕРЖАЩИЙ ЦИНКА ОКОЛО 94.49%, АЛЮМИНИЯ ОКОЛО 2%, НИКЕЛЯ ОКОЛО 1.8%, МАРГАНЦА ОКОЛО 1.5%, КРЕМНИЯ ОКОЛО 0.21% ПРЕДНАЗНАЧЕН ДЛЯ ИСПОЛЬЗОВАНИЯ ПРИ ГОРЯЧЕМ ЦИНКОВАНИИ</t>
  </si>
  <si>
    <t>1 Марка ОТСУТСТВУЕТ Кол-во 10000 кг</t>
  </si>
  <si>
    <t>ООО `ПРОМЫШЛЕННО-ТОРГОВАЯ КОМПАНИЯ `СИНЬ ЮЕ`</t>
  </si>
  <si>
    <t>10317090/281010/0008600</t>
  </si>
  <si>
    <t>1 Марка ОТСУТСТВУЕТ Модель ZAMAK 3</t>
  </si>
  <si>
    <t>10204040/291010/0013417</t>
  </si>
  <si>
    <t>Ц. СТЕЙНВЕГ-ХАНДЕЛЬСВИМ</t>
  </si>
  <si>
    <t>НИКЕЛЬ НЕОБРАБОТАННЫЙ, НЕЛЕГИРОВАННЫЙ В ФОРМЕ ГРАНУЛ РАЗМЕРОМ 22 ММ. ХИМ.СОСТАВ: NI - БОЛЕЕ 99.98 % CD - 0.00006 % C - 0.0020 % CO - 0.0004 % CU - МЕНЕЕ 0.0001 % PB - 0.00035 %, FE - МЕНЕЕ 0.0003 % AG - МЕНЕЕ 0.0001 % S - МЕНЕЕ 0.0002 %</t>
  </si>
  <si>
    <t>ZN - 0.0001%' SE - МЕНЕЕ 0.0001%. УПАКОВАН В МЕТАЛЛИЧЕСКИЕ БОЧКИ НЕ ДЛЯ ПОВТОРНОГО ИСПОЛЬЗОВАНИЯ ПО 250 КГ. ИСПОЛЬЗУЕТСЯ В ПРОИЗВОДСТВЕ ОАО `ДОМНАРЕМОНТ` ДЛЯ НАНЕСЕНИЯ НИКЕЛЕВОГО ПОКРЫТИЯ НА СТЕНКИ КРИСТАЛЛИЗАТОРОВ МНЛЗ. 1 Марка ТОВАРНЫЙ ЗНАК - ОТСУТСТВУЕТ</t>
  </si>
  <si>
    <t>10005023/060110/0000104</t>
  </si>
  <si>
    <t>ЛЮФТГАНЗА ТЕХНИК АГ</t>
  </si>
  <si>
    <t>, ФЛЮГХАФЕН РЕЙН МАЙН, 60549 ФРАНКФУРТ НА МАЙНЕ, ГЕРМАНИЯ</t>
  </si>
  <si>
    <t>ИЗДЕЛИЯ ИЗ ТИТАНА</t>
  </si>
  <si>
    <t>ТИТАНОВЫЙ БОЛТ С ГОЛОВКОЙ ПОД ШЕСТИГРАННЫЙ КЛЮЧ, ДИАМЕТР 5 ММ, ПАРТ N BACB30NW6K3X, ДЛЯ ПАССАЖИРСКОГО ГРАЖДАНСКОГО САМОЛЕТА `BOEING-737-500`</t>
  </si>
  <si>
    <t>BOEING CO</t>
  </si>
  <si>
    <t>ИП ЕЛЬЧИЩЕВ ВЛАДИМИР ВИКТОРОВИЧ</t>
  </si>
  <si>
    <t>692756, ПРИМОРСКИЙ КРАЙ, Г.АРТЕМ, УЛ.ВАТУТИНА 12, КВ. 21</t>
  </si>
  <si>
    <t>МАРГАНЕЦ МЕТАЛЛИЧЕСКИЙ НЕ ОБРАБОТАННЫЙ В КУСКАХ, СОДЕРЖАНИЕ МАРГАНЦА 95-98% УПАКОВКА: МЕШКИ</t>
  </si>
  <si>
    <t>10606010/120110/0000004</t>
  </si>
  <si>
    <t>ТОШО ТРЕЙДИНГ КО.,ЛТД</t>
  </si>
  <si>
    <t>103-0001, , ТОКИО, ШИН-КОДЕНМАЧО БИЛДИНГ 4Ф,2-8,НИХОНБ</t>
  </si>
  <si>
    <t>ФЕДЕРАЛЬНОЕ ГОСУДАРСТВЕННОЕ УНИТАРНОЕ ПРЕДПРИЯТИЕ `ГЕРМАНИЙ`</t>
  </si>
  <si>
    <t>ОТХОДЫ МЕХАНИЧЕСКОЙ ОБРАБОТКИ ГЕРМАНИЯ-111.178 КГ(СОДЕРЖАНИЕ ГЕРМАНИЯ 93.62%), ОТХОДЫ МЕХАНИЧЕСКОЙ ОБРАБОТКИ ГЕРМАНИЯ-35.320 КГ(СОДЕРЖАНИЕ ГЕРМАНИЯ ОРИЕНТИРОВОЧНО 50%)</t>
  </si>
  <si>
    <t>`ТОШО ТРЕЙДИНГ КО.,ЛТД`</t>
  </si>
  <si>
    <t>10606010/120110/0000006</t>
  </si>
  <si>
    <t>ЧАЙНА ГЕРМАНИУМ КО.,ЛТД</t>
  </si>
  <si>
    <t>ГЕРМАНИЙ ПОЛИКРИСТАЛЛИЧЕСКИЙ ЗОННООЧИЩЕННЫЙ-300 КГ(СОДЕРЖАНИЕ ГЕРМАНИЯ 99.999%)</t>
  </si>
  <si>
    <t>`ЧАЙНА ГЕРМАНИУМ КО.,ЛТД`</t>
  </si>
  <si>
    <t>10403010/120110/0000016</t>
  </si>
  <si>
    <t>`КСИАМЕНЬ ХОНГЛУ ТЕНГСТЕН МОЛИБДЕНУМ ИНДАСТРИ КО.,ЛТД</t>
  </si>
  <si>
    <t>, ХУЛИ ДИСТРИКТ, КСИАМЕНЬ, 11Ф ДОНГФАНГ КОММЕРСИАЛ СЕНТРЕ</t>
  </si>
  <si>
    <t>ГУП РЕСПУБЛИКИ МОРДОВИЯ`ЛИСМА`</t>
  </si>
  <si>
    <t>ФИРМА-КСИАМЕНЬ ХОНГЛУ ТАНГСТЕН МОЛИБДЕНУМ ИНДАСТРИ КО ЛТД,КИТАЙ</t>
  </si>
  <si>
    <t>НЕОБРАБОТАННЫЕ ВОЛЬФРАМОВЫЕ ПРУТКИ ПРЕДНАЗНАЧЕННЫЕ ДЛЯ ИЗГОТОВЛЕНИЯ СТЕРЖЕНЯ РАБОЧЕГО ЭЛЕКТРОДА РТУТНЫХ ГАЗОРАЗРЯДНЫХ ЛАМП.ИЗГОТОВЛЕННЫЕ МЕТОДОМ ПРОСТОГО СПЕКАНИЯ.</t>
  </si>
  <si>
    <t>НЕОБРАБОТАННЫЕ ВОЛЬФРАМОВЫЕ ПРУТКИ</t>
  </si>
  <si>
    <t>ООО `ИНТЕР ТРЕЙД ХАУЗ`</t>
  </si>
  <si>
    <t>142600, МОСКОВСКАЯ ОБЛАСТЬ, Г.ОРЕХОВО-ЗУЕВО, УЛ.ЛЕНИНА,Д.97</t>
  </si>
  <si>
    <t>10005023/120110/П000324</t>
  </si>
  <si>
    <t>СМ ХЕМИМЕТАЛЛ ГМБХ БИТТЕРФЕЛЬД</t>
  </si>
  <si>
    <t>06749, , БИТТЕРФИЛЬД, ХЕМИПАРК,АРЕАЛ,Е,НИЛЬС-БОР-ШТР,5</t>
  </si>
  <si>
    <t>ПОРОШКИ МОЛИБДЕНОВЫЕ: ПОРОШОК МОЛИБДЕНОВЫЙ - 4000 КГ, УПАК. В МЕТАЛ.БОЧКИ ПО 50 КГ, ИСП.В МЕТАЛЛУРГ.ПРОМ-СТИ</t>
  </si>
  <si>
    <t>`CM CHEMIEMETALL GMBH` BITTERFELD`</t>
  </si>
  <si>
    <t>10207110/140110/0000018</t>
  </si>
  <si>
    <t>БАРЕЛ АС</t>
  </si>
  <si>
    <t>9917, , КИРКЕНЕС, УЛ.КАЙВЕЙЕН, Д.2, ПОСТ. БОКС.214</t>
  </si>
  <si>
    <t>СПЛАВЫ ОЛОВА,ПРИПОЙ БЕЗ СВИНЦА, СОДЕРЖАНИЕ ОЛОВА БОЛЕЕ 98%,МЕДЬ МЕНЕЕ 1%,НИКЕЛЬ МЕНЕЕ 0,1% ,В БРУСКАХ, SN100CЕ-50,4 КГ.49 БРУСКОВ</t>
  </si>
  <si>
    <t>ПРОИЗВОДИТЕЛЬ BALVER ZINN</t>
  </si>
  <si>
    <t>BALVER ZINN</t>
  </si>
  <si>
    <t>10702030/140110/0000763</t>
  </si>
  <si>
    <t>СИКЛ А ХАММЕР ЛТД</t>
  </si>
  <si>
    <t>-, -, ТОРТОЛА, РОАД ТАУН, КРАЙГМУР ЧЭМБЕРС, А/Я 71</t>
  </si>
  <si>
    <t>ООО `АЗИЯ-ИМПОРТ`</t>
  </si>
  <si>
    <t>690033, ПРИМОРСКИЙ КРАЙ, Г.ВЛАДИВОСТОК, УЛ.ПОСТЫШЕВА, 43-43</t>
  </si>
  <si>
    <t>МАРГАНЕЦ НЕОБРАБОТАННЫЙ ДЛЯ ИСПОЛЬЗОВАНИЯ В МЕТАЛЛУРГИЧЕСКОЙ ПРОМЫШЛЕННОСТИ, В КУСКАХ РАЗМЕРОМ 10-50 ММ ПРОИЗВОДИТЕЛЬ XIANGXI MINMETALS CO., LTD, С СОДЕРЖАНИЕМ МАРГАНЦА 97,25-97,40%, 216Т, 216 МЕШКОВ ПРОИЗВОДИТЕЛЬ XIANGXI AUTONOMOUS PREFECTURE CH</t>
  </si>
  <si>
    <t>UANGXING METALLURGICAL CO., LTD, С СОДЕРЖАНИЕМ МАРГАНЦА 97,64%, 216Т, 216 МЕШКОВ.</t>
  </si>
  <si>
    <t>XIANGXI MINMETALS CO., LTD, XIANGXI AUTONOMOUS PREFECTURE CHUANGXING METALLURGICAL CO., LTD</t>
  </si>
  <si>
    <t>10405040/150110/0000044</t>
  </si>
  <si>
    <t>КИТАЙСКАЯ КОМПАНИЯ РЕДКОЗЕМЕЛЬНЫХ МАТЕРИАЛОВ,ЛТД</t>
  </si>
  <si>
    <t>330096, КИТАЙ, Г.НАНЬЧАН, ДЖИАНГКСИ</t>
  </si>
  <si>
    <t>ОЛОВО НЕОБРАБОТАННОЕ НЕЛЕГИРОВАННОЕ В СЛИТКАХ ХИМ.СОСТАВ: SN-99,999%, ПАРТИЯ № С091218-0101 - 600 КГ</t>
  </si>
  <si>
    <t>10125162/150110/0000116</t>
  </si>
  <si>
    <t>ФИРМА `Н.В. ЮМИКОР С.А.`</t>
  </si>
  <si>
    <t>1000, БЕЛЬГИЯ, БРЮССЕЛЬ, РЮ ДЕ МАРАЙС 31,БРОКСТРААР Б</t>
  </si>
  <si>
    <t>КОБАЛЬТОВЫЙ ПОРОШОК (CO-99,87%),СЕРОГО ЦВЕТА, ИСПОЛЬЗ. ПРИ ПРОИЗВОДСТВЕ ТВЕРДЫХ СПЛАВОВ, 20 ВАКУУМНЫХ МЕШКОВ ПО 25 КГ.,В 20 СТАЛЬНЫХ БАРАБАНАХ НА 2 ПОДДОНАХ</t>
  </si>
  <si>
    <t>10702030/150110/0000921</t>
  </si>
  <si>
    <t>КСИАНГКСИ МИНМЕТЕЛС КО., ЛТД., ОН БИХЕЛФ ОФ ИНТЕКС ТРЕЙДИНГ ВОРЛДВАЙД КОМП.</t>
  </si>
  <si>
    <t>, ДЖИШОУ, ХУНАН, НО 45 РЕНМИН РОАД</t>
  </si>
  <si>
    <t>ООО `ТКС`</t>
  </si>
  <si>
    <t>690039, ПРИМОРСКИЙ КРАЙ, Г ВЛАДИВОСТОК, УЛ КИРОВА, 5</t>
  </si>
  <si>
    <t>МАРГАНЕЦ МЕТАЛИЧ. 95-97% В БРИКЕТАХ,ЦЕЛЕВОЕ НАЗНАЧ.- ДЛЯ ПРИМЕНЕНИЯ В МЕТАЛЛУРГИЧЕСКОЙ ПРОМЫШ-ТИ,УПАКОВ. В ПОЛИПРОПИЛЕНОВЫЕ МЕШКИ ПО 1000КГ. ВСЕГО 216 МЕШКОВ.</t>
  </si>
  <si>
    <t>10216100/150110/0001818</t>
  </si>
  <si>
    <t>`ЮК ХЕНГСОН МЕТАЛ ТРЕЙД ЛИМИТЕД`</t>
  </si>
  <si>
    <t>253-261, ВАНЧАЙ, ХННЕСИ РОАД, ИСЕУ КОММЕРЦИАЛ БИЛДИНГ РУМС 1401-2</t>
  </si>
  <si>
    <t>143022, ОДИНЦОВСКИЙ Р-Н, П ЛЕТНИЙ ОТДЫХ, МОСКОВСКАЯ ОБЛ., ШОССЕ ЗВЕНИГОРОДСКОЕ, Д. 3</t>
  </si>
  <si>
    <t>МАРГАНЕЦ МЕТАЛЛИЧЕСКИЙ ,НЕОБРАБОТАННЫЙ, СОДЕРЖАЩИЙ MN 99.87%, В МЕШКАХ, ДЛЯ ИСПОЛЬЗОВАНИЯ В ЧЕРНОЙ МЕТАЛЛУРГИИ</t>
  </si>
  <si>
    <t>`ЮК ХЕНГСОН МЕТАЛ ТРЕЙД ЛИМИТЕД`, КИТАЙ</t>
  </si>
  <si>
    <t>10216100/150110/П001823</t>
  </si>
  <si>
    <t>МАРГАНЕЦ МЕТАЛЛИЧЕСКИЙ ,НЕОБРАБОТАННЫЙ, СОДЕРЖАЩИЙ MN 96,04%, В МЕШКАХ, ДЛЯ ИСПОЛЬЗОВАНИЯ В ЧЕРНОЙ МЕТАЛЛУРГИИ</t>
  </si>
  <si>
    <t>`КСИАНГСИ МИНМЕТАЛС КО.,ЛТД`, КИТАЙ</t>
  </si>
  <si>
    <t>10101100/180110/0000010</t>
  </si>
  <si>
    <t>69035, , Г.ЗАПОРОЖЬЕ, УЛ.ДИАГОНАЛЬНАЯ,11</t>
  </si>
  <si>
    <t>309530, Белгородская обл., г. Старый Оскол ст.Котел,, пл. Складская, пр-зд М-3,дом3</t>
  </si>
  <si>
    <t>МАРГАНЕЦ МЕТАЛЛИЧЕСКИЙ МАРКИ Мн95 ФРАКЦИОННЫЙ СОСТАВ 0-300ММ В СООТВЕТСТВИИ С ГОСТ 6008-90 С ХИМИЧЕСКИМ СОСТАВОМ МАРГАНЦА: 95.3-95.7% КРЕМНИЯ 0.8-1.2% УГЛЕРОДА 0.11-0.12% ФОСФОРА: 0.05-0.07% ПО МАССЕ. ГОРНАЯ ПОРОДА ПРИМЕНЯЕМАЯ В МЕТАЛЛУРГИЧЕСКОЙ П</t>
  </si>
  <si>
    <t>РОМЫШЛЕННОСТИ В КАЧЕСТВЕ ДОБАВОК ПРИ ВЫПЛАВКЕ СТАЛЕЙ. БАЗОВЫЙ ВЕС-219130,00 КГ ФИЗИЧЕСКИЙ ВЕС-206580,00 КГ.</t>
  </si>
  <si>
    <t>10604020/180110/0000054</t>
  </si>
  <si>
    <t>АПЛ НИДЕРЛАНДЫ</t>
  </si>
  <si>
    <t>, , НЛ 3161 ГХ РХООН, ШТАЦИОНСШТРААТ 57</t>
  </si>
  <si>
    <t>ЛЕГИРУЮЩИЕ ТАБЛЕТКИ HOESCH `TI80` ALTABTI (ТИТАН-АЛЮМИНИЙ) С СОДЕРЖАНИЕМ ТИТАНА 78-82%, ПРЕДНАЗНАЧЕНЫ ДЛЯ ПРОИЗВОДСТВА АЛЮМИНИЕВЫХ СПЛАВОВ, УПАКОВАНЫ В ДЕРЕВЕННЫЕ ЯЩИКИ: №295750117, 295750118, 295750120, 295750121, 295750122</t>
  </si>
  <si>
    <t>`HOESCH METALLURGIE GMBH`</t>
  </si>
  <si>
    <t>10207110/190110/0000039</t>
  </si>
  <si>
    <t>ПРИПОЙ, БЕЗ СВИНЦОВЫЙ, ПАЯЛЬНЫЙ FLUITIN 1532(СПЛАВЫ ОЛОВА),СОДЕРЖАНИЕ ОЛОВА 99%,СЕРЕБРА-0,3%,МЕДЬ-0,7%, В ВИДЕ ПРОВОЛОКИ,ТИП SACX0307 - 1,5 КГ</t>
  </si>
  <si>
    <t>COOKSON ELECTRONIC</t>
  </si>
  <si>
    <t>10606010/200110/0000030</t>
  </si>
  <si>
    <t>ЮННАН ЛИНКАНГ КСИНЙУАН ГЕРМАНИУМ ИНДАСТРИ КО.,ЛТД</t>
  </si>
  <si>
    <t>, ЯНАН, КУНМИНГ, 6/Ф БИЛДИНГ А, ДУШИМИНГУАН, МИДЛ РЕ</t>
  </si>
  <si>
    <t>ГЕРМАНИЙ ПОЛИКРИСТАЛЛИЧЕСКИЙ ЗОННООЧИЩЕННЫЙ-800.00 КГ(СОДЕРЖАНИЕ ГЕРМАНИЯ 99.999%)</t>
  </si>
  <si>
    <t>`ЮННАН ЛИНКАНГ КСИНЙУАН ГЕРМАНИУМ ИНДАСТРИ КО.,ЛТД`</t>
  </si>
  <si>
    <t>10702030/200110/0001442</t>
  </si>
  <si>
    <t>ДОВЭЛ МЕТАЛ ЭНД ФЕРРЭЛЛОУ КО., ЛИМИТЕД</t>
  </si>
  <si>
    <t>-, ЧАНША, ХУНАН, ЙЕЛУ РД, 158, 9Ф</t>
  </si>
  <si>
    <t>`СФИНКС` ООО</t>
  </si>
  <si>
    <t>690091, ПРИМОРСКИЙ КРАЙ, ВЛАДИВОСТОК, АЛЕУТСКАЯ УЛ.,Д.11.К.906А</t>
  </si>
  <si>
    <t>МАРГАНЕЦ МЕТАЛЛИЧЕСКИЙ НЕОБРАБОТАННЫЙ, В ДРОБЛЕННОМ ВИДЕ (В КУСКАХ РАЗМЕРОМ 10 ММ - 50 ММ), ДЛЯ ПРИМЕНЕНИЯ В МЕТАЛЛУРГИЧЕСКОЙ ПРОМЫШЛЕННОСТИ, С СОДЕРЖАНИЕМ МАРГАНЦА (Mn) - 95,51 %, УГЛЕРОДА (С) - 0,069 %, СЕРЫ (S) - 0,036 %, ФОСФОРА (Р) - 0,034 % И</t>
  </si>
  <si>
    <t>КРЕМНИЯ (Si) - 0,64 %, ВСЕГО 24 М/ТОННЫ, В 24 БЭГАХ (МЕШКАХ).</t>
  </si>
  <si>
    <t>CHANGSHA ZHUOBANG METAL MATERIALS CO., LTD</t>
  </si>
  <si>
    <t>10101030/210110/0000356</t>
  </si>
  <si>
    <t>ОАО `ЗАПОРОЖСКИЙ ЗАВОД ФЕРРОСПЛАВОВ`</t>
  </si>
  <si>
    <t>69035, , Г.ЗАПОРОЖЬЕ, УЛ.ДИАГОНАЛЬНАЯ 11</t>
  </si>
  <si>
    <t>ООО `БЕЛМЕТСПЛАВ`</t>
  </si>
  <si>
    <t>308006, , Г.БЕЛГОРОД, УЛ.РАЗУМЕНСКАЯ, 11</t>
  </si>
  <si>
    <t>МАРГАНЕЦ МЕТАЛИЧЕСКИЙ НЕОБРАБОТАННЫЙ МАРКИ МН95- 205720КГ,КЛАСС КРУПН.6,ФРАКЦИЯ 0-300ММ,БАЗОВЫЙ ВЕС-217980КГ,ГОСТ 6008-90,ХИМ.СОСТАВ SI 1,1-1,2%, MN 95,3-95,4%,С 0,1-0,11%,Р 0,05-0,06%</t>
  </si>
  <si>
    <t>ОАО`ЗАПОРОЖСКИЙ З-Д ФЕРРОСПЛАВОВ`</t>
  </si>
  <si>
    <t>10702030/210110/0001594</t>
  </si>
  <si>
    <t>МАРГАНЕЦ НЕОБРАБОТАННЫЙ АЗОТИРОВАННЫЙ ДЛЯ ИСПОЛЬЗОВАНИЯ В МЕТАЛЛУРГИЧЕСКОЙ ПРОМЫШЛЕННОСТИ, В БРИКЕТАХ РАЗМЕРОМ 10-50 ММ, С СОДЕРЖАНИЕМ МАРГАНЦА 87,11%, 25Т, 25 МЕШКОВ</t>
  </si>
  <si>
    <t>SAKING MANGANESE CO.,LTD</t>
  </si>
  <si>
    <t>10125162/220110/0000385</t>
  </si>
  <si>
    <t>`НАНЖИНГ ХАНРУИ КОБАЛЬТ КО.ЛТД`</t>
  </si>
  <si>
    <t>211100, КИТАЙ, НАНЖИНГ,ЖИАНГНИНГ ДЕВЕЛОПМЕНТ ЗОНЕ, ЖИНГХУАИ РОАД 115</t>
  </si>
  <si>
    <t>КОБАЛЬТОВЫЙ ПОРОШОК (CO-99,98%),СЕРОГО ЦВЕТА, МАРКИ EFS-1, ИСПОЛЬЗ. ПРИ ПРОИЗВОДСТВЕ ТВЕРДЫХ СПЛАВОВ, 20 ВАКУУМНЫХ МЕШКОВ ПО 25 КГ.,В 20 СТАЛЬНЫХ БАРАБАНАХ НА 1 ПОДДОНЕ</t>
  </si>
  <si>
    <t>10702030/220110/0001692</t>
  </si>
  <si>
    <t>УК ХЕНГСОН МЕТАЛ ТРЭЙД ЛИМИТЕД</t>
  </si>
  <si>
    <t>-, ВЭНЧАЙ, ГОНКОНГ, ДЖОНСТОУН РОАД,181, ТАЙ УАЙ БИЛДИНГ</t>
  </si>
  <si>
    <t>МАРГАНЕЦ МЕТАЛЛИЧЕСКИЙ НЕОБРАБОТАННЫЙ, В ДРОБЛЕННОМ ВИДЕ (В КУСКАХ РАЗМЕРОМ 10 ММ - 50 ММ), ДЛЯ ПРИМЕНЕНИЯ В МЕТАЛЛУРГИЧЕСКОЙ ПРОМЫШЛЕННОСТИ, ВСЕГО 120 М/ТОНН, В 120 БЭГАХ (МЕШКАХ): АРТ. H438-2009-0553, С СОДЕРЖАНИЕМ МАРГАНЦА (Mn) - 95,26 %, УГЛЕРОД</t>
  </si>
  <si>
    <t>А (С) - 0,116 %, СЕРЫ (S) - 0,040 %, ФОСФОРА (Р) - 0,016 % И КРЕМНИЯ (Si) - 0,29 %, ВСЕГО 60 М/ТОНН, В 60 БЭГАХ (МЕШКАХ), АРТ. H438-2009-0554, С СОДЕРЖАНИЕМ МАРГАНЦА (Mn) - 95,70 %, УГЛЕРОДА (С) - 0,112 %, СЕРЫ (S) - 0,038 %, ФОСФОРА (Р) - 0,016 % И КРЕМНИЯ (Si) - 0,31 %, ВСЕГО 60 М/ТОНН, В 60 БЭГАХ (МЕШКАХ).</t>
  </si>
  <si>
    <t>10606010/260110/0000048</t>
  </si>
  <si>
    <t>НОВОТЕК, ИНК.</t>
  </si>
  <si>
    <t>ОТХОДЫ МЕХАНИЧЕСКОЙ ОБРАБОТКИ ГЕРМАНИЯ- 176.85 КГ(СОДЕРЖАНИЕ ГЕРМАНИЯ 86.14%) ВЕС БРУТТО-198.80 КГ</t>
  </si>
  <si>
    <t>10126120/270110/П000929</t>
  </si>
  <si>
    <t>69600, УКРАИНА, ЗАПОРОЖЬЕ, УЛ. ТЕПЛИЧНАЯ 18</t>
  </si>
  <si>
    <t>ТИТАН ГУБЧАТЫЙ, НЕОБРАБОТАННЫЙ, С СОДЕРЖАНИЕМ ТИТАНА НЕ МЕНЕЕ 99.64МАС.%, В КУСКАХ РАССЕЯНЫХ НА ФРАКЦИИ, МАРКА ТГ-120 (TG-120), ГОСТ 17746-96, ФРАКЦИЯ 30 + 12ММ - 18003КГ, РАСФАСОВАН В 99 СТАЛЬНЫХ БОЧЕК ЕМКОСТЬЮ 200Л ЗАПОЛНЕННЫХ АРГОНОМ, С</t>
  </si>
  <si>
    <t>ПОЛИЭТИЛЕНОВЫМ ВКЛАДЫШЕМ.</t>
  </si>
  <si>
    <t>10207110/280110/0000075</t>
  </si>
  <si>
    <t>СПЛАВЫ ОЛОВА,ПРИПОЙ БЕЗ СВИНЦА, СОДЕРЖАНИЕ ОЛОВА БОЛЕЕ 98%,МЕДЬ МЕНЕЕ 1%,НИКЕЛЬ МЕНЕЕ 0,1% ,В БРУСКАХ, SN100CЕ-102,74 КГ.</t>
  </si>
  <si>
    <t>10405020/280110/П000022</t>
  </si>
  <si>
    <t>ВА ЧАНГ</t>
  </si>
  <si>
    <t>97321, ОРЕГОН, ОЛБАНИ, 1600 Н.Е. ОЛД САЛЕМ РОУД</t>
  </si>
  <si>
    <t>ЦИРКОНИЕВАЯ ГУБКА, РЕАКТОРНЫЙ СОРТ, СОДЕРЖАНИЕ ЦИРКОНИЯ - 99,6% MIN, ПРЕДНАЗНАЧЕНА ДЛЯ ИЗГОТОВЛЕНИЯ ЦИРКОНИЕВОГО ПРОКАТА ДЛЯ АТОМНЫХ ЭЛЕКТРОСТАНЦИЙ. В ВИДЕ ПЕРВИЧНОЙ ФОРМЫ МЕТАЛЛИЧЕСКОГО НЕОБРАБОТАННОГО ЦИРКОНИЯ В ФОРМЕ ПОРИСТЫХ КУСКОВ СЕРОВАТО-ИЗГ.:</t>
  </si>
  <si>
    <t>СЕРЕБРИСТОГО ЦВЕТА С РАЗМЕРАМИ СТОРОН ОТ 1 ДО 25,4 ММ.</t>
  </si>
  <si>
    <t>АТИ ВА ЧАНГ.</t>
  </si>
  <si>
    <t>КСИАМЕН ХОНГЛУ ТАНГСТЕН-МОЛИБДЕНУМ ИНДАСТРИ</t>
  </si>
  <si>
    <t>10101030/290110/0000643</t>
  </si>
  <si>
    <t>МАРГАНЕЦ МЕТАЛИЧЕСКИЙ НЕОБРАБОТАННЫЙ МАРКИ МН95- 137360КГ,КЛАСС КРУПН.6,ФРАКЦИЯ 0-300ММ,БАЗОВЫЙ ВЕС-145520КГ,ГОСТ 6008-90,ХИМ.СОСТАВ SI 1,1%, MN 95,3-95,4%,С 0,11%,Р 0,05%</t>
  </si>
  <si>
    <t>10405040/290110/П000175</t>
  </si>
  <si>
    <t>070005, КАЗАХСТАН, УСТЬ-КАМЕНОГОРСК, ПР. АБАЯ, 102</t>
  </si>
  <si>
    <t>ПОРОШОК ТАНТАЛОВЫЙ КОНДЕНСАТОРНЫЙ ЁМКОСТНОЙ КЛАСС 40000МККЛ/Г В КОЛИЧЕСТВЕ 2КГ,ПОРОШОК ТАНТАЛОВЫЙ КОНДЕНСАТОРНЫЙ ЁМКОСТНОЙ КЛАСС 50000МККЛ/Г В КОЛИЧЕСТВЕ 2КГ (ИЗДЕЛИЕ-100). ДЛЯ ПРОИЗВОДСТВА КОНДЕНСАТОРОВ.</t>
  </si>
  <si>
    <t>10405040/290110/П000176</t>
  </si>
  <si>
    <t>ПОРОШОК ТАНТАЛОВЫЙ КЛАССА 2А В КОЛИЧЕСТВЕ 50КГ (ИЗДЕЛИЕ 100) ТУ 647 РК 30054230-436-2000.ДЛЯ ИЗГОТОВЛЕНИЯ КОНДЕНСАТОРОВ.</t>
  </si>
  <si>
    <t>10405040/290110/П000183</t>
  </si>
  <si>
    <t>КОРПОРАЦИЯ `ЮНЬНАНЬ ОЛОВО,ЛТД`</t>
  </si>
  <si>
    <t>, КИТАЙ, Г.КУНЬМИН, №36 ГУАН ШАНГ НОРД РОУД</t>
  </si>
  <si>
    <t>ОЛОВО НЕОБРАБОТАННОЕ НЕЛЕГИРОВАННОЕ В СЛИТКАХ, СОСТАВ: SN-99,99%, ПАРТИЯ № 1001563 - 800 КГ.</t>
  </si>
  <si>
    <t>КОРПОРАЦИЯ`ЮНЬНАНЬ ОЛОВО,ЛТД`</t>
  </si>
  <si>
    <t>10702030/290110/П002634</t>
  </si>
  <si>
    <t>МАРГАНЕЦ НЕОБРАБОТАННЫЙ ДЛЯ ИСПОЛЬЗОВАНИЯ В МЕТАЛЛУРГИЧЕСКОЙ ПРОМЫШЛЕННОСТИ, В КУСКАХ РАЗМЕРОМ 10-50 ММ ПРОИЗВОДИТЕЛЬ XIANGXI MINMETALS CO., LTD, С СОДЕРЖАНИЕМ МАРГАНЦА 95,64-95,74%, 108Т, 108 МЕШКОВ ПРОИЗВОДИТЕЛЬ XIANGXI AUTONOMOUS PREFECTURE CH</t>
  </si>
  <si>
    <t>UANGXING METALLURGICAL CO., LTD, С СОДЕРЖАНИЕМ МАРГАНЦА 97,66 %, 216Т, 216 МЕШКОВ.</t>
  </si>
  <si>
    <t>10411090/011110/0000352</t>
  </si>
  <si>
    <t>`КИТАЙСКАЯ КОМПАНИЯ РЕДКОЗЕМЕЛЬНЫХ МАТЕРИАЛОВ,ЛТД`</t>
  </si>
  <si>
    <t>ОЛОВО НЕОБРАБОТАННОЕ НЕЛЕГИРОВАННОЕ В СЛИТКАХ, ХИМ.СОСТАВ: SN-99,999% - 479,050 КГ</t>
  </si>
  <si>
    <t>10414060/011110/0000310</t>
  </si>
  <si>
    <t>ХУЛИ ДИСТРИКТ КСИАМЕНЬ 11Ф ДОНГФАНГ КОММЕРСИАЛ СЕНТРЕ</t>
  </si>
  <si>
    <t>HL</t>
  </si>
  <si>
    <t>НЕОБРАБОТАННЫЕ ВОЛЬФРАМОВЫЕ ПРУТКИ ПРЕДНАЗНАЧЕННЫЕ ДЛЯ ИЗГОТОВЛЕНИЯ СТЕРЖЕНЯ РАБОЧЕГО ЭЛЕКТРОДА РТУТНЫХ ГАЗОРАЗРЯДНЫХ ЛАМП.ИЗГОТОВЛЕННЫЕ МЕТОДОМ ПРОСТОГО СПЕКАНИЯ</t>
  </si>
  <si>
    <t>10702030/021110/0044648</t>
  </si>
  <si>
    <t>ШЕНЬЯНСКАЯ ТОРГОВАЯ КОМПАНИЯ `БЕТЕР, ЛТД`</t>
  </si>
  <si>
    <t>Г.ШЕНЬЯН,НОВЫЙ ПОСЕЛОК ХУНЬНАНЬ, ХУНЬНАНЬСЫ ЛУ,№ 1 ФУТЭНГОЦЗИ,ТАУЭР А,К.718</t>
  </si>
  <si>
    <t>ООО `ОРИЕНТ-ТРЕЙДИНГ`</t>
  </si>
  <si>
    <t>690087, ПРИМОРСКИЙ КРАЙ, Г.ВЛАДИВОСТОК, УЛ.ДЕРЕВЕНСКАЯ,20-303</t>
  </si>
  <si>
    <t>BAOJI EUROASIAN CHEMICAL EQUIPMENT FACTORY</t>
  </si>
  <si>
    <t>BAOJI</t>
  </si>
  <si>
    <t>ТИТАНОВЫЕ СЛИТКИ НЕНОРМИРОВАННОЙ ДЛИНЫ (НД) ИЗ ТИТАНА МАРКИ ВТ1-0, ОБЩИЙ ВЕС НЕТТО 3058.00 КГ</t>
  </si>
  <si>
    <t>ТИТАНОВЫЙ СЛИТОК ВТ1-0, Ф60 (37 ШТ)-571 КГ/ТИТАНОВЫЙ СЛИТОК ВТ1-0, Ф70 (68 ШТ)-1478 КГ/ТИТАНОВЫЙ СЛИТОК ВТ1-0, Ф100 (22 ШТ)-1009 КГ/:</t>
  </si>
  <si>
    <t>XIANGXI MINMETALS</t>
  </si>
  <si>
    <t>10606060/021110/0006686</t>
  </si>
  <si>
    <t>`ХАРБИН ДОНГШЕНГ МЕТАЛ(ГОНКОНГ) КО., ЛТД`</t>
  </si>
  <si>
    <t>150076 Д АРЕА ХАРБИН 347ТОНГДА,СТРИТ 21ЭТ,ЮИНХЕНГ ПЛАЗА.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</si>
  <si>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MN-80,10%, SI-0.08%, FE-0.09%, CU-0,03%</t>
  </si>
  <si>
    <t>МАРГАНЕЦ БРИКЕТИРОВАННЫЙ С ФЛЮСОМ ЛИГАТУРА</t>
  </si>
  <si>
    <t>`HARBIN DONGSHENG METAL (HONGKONG) CO., LIMITED`</t>
  </si>
  <si>
    <t>10404053/021110/0004624</t>
  </si>
  <si>
    <t>ПОРОШОК 1001061,АМDRY 995С =135 ФУНТОВ(61.29КГ.) (УПАК.ПО 5 ФУНТОВ) КОБАЛЬТОВЫЙ ПОРОШОК ДЛЯ ПОЛУЧЕНИЯ ЗАЩИТНЫХ ПЛАЗМЕННЫХ ПОКРЫТИЙ(НАПЫЛЕНИЯ),</t>
  </si>
  <si>
    <t>СМ. ДОП.№1 НА 1 Л./РАБОТАЮЩИХ В УСЛОВИЯХ ГОРЯЧЕЙ КОРРОЗИИ ИЛИ ОКИСЛЕНИЯ./ПРИМЕНЯЕТСЯ ДЛЯ НАНЕСЕНИЯ ТЕПЛОЗАШИТНЫХ ПОКРЫТИЙ/НА ДЕТАЛЯХ ГАЗОВЫХ ТУРБИН./:</t>
  </si>
  <si>
    <t>` SULZER METCO `</t>
  </si>
  <si>
    <t>10126120/081110/0017952</t>
  </si>
  <si>
    <t>69600 УКРАИНА ЗАПОРОЖЬЕ УЛ. ТЕПЛИЧНАЯ 18</t>
  </si>
  <si>
    <t>ТИТАН ГУБЧАТЫЙ, НЕОБРАБОТАННЫЙ, ГОСТ 17746-96: МАРКА ТГ-110 (TG-110), С СОДЕРЖАНИЕМ ТИТАНА НЕ МЕНЕЕ 99.67МАС.%, В КУСКАХ РАССЕЯНЫХ НА ФРАКЦИИ,ФРАКЦИЯ -12 + 2ММ - 7750.00 КГ,РАСФАСОВАН В 31 СТАЛЬНУЮ БОЧКУ ЕМКОСТЬЮ 200Л ЗАПОЛНЕННЫХ АРГОНОМ, С</t>
  </si>
  <si>
    <t>ПОЛИЭТИЛЕНОВЫМ ВКЛАДЫШЕМ' `/МАРКА ТГ-120 (TG-120), С СОДЕРЖАНИЕМ ТИТАНА НЕ МЕНЕЕ 99.64МАС.%, В КУСКАХ РАССЕЯНЫХ НА ФРАКЦИИ, ФРАКЦИЯ -30 +/12ММ - 10600.00 КГ,РАСФАСОВАН В 47 СТАЛЬНЫХ БОЧКАХ ЕМКОСТЬЮ 200Л ЗАПОЛНЕННЫХ АРГОНОМ, С ПОЛИЭТИЛЕНОВЫМ ВКЛАДЫШЕМ'/ВСЕГО 78 СТАЛЬНЫХ БОЧЕК./:</t>
  </si>
  <si>
    <t>`ЗТМК`</t>
  </si>
  <si>
    <t>10404070/081110/0009285</t>
  </si>
  <si>
    <t>ИМС ПЛЮС ЛИМИТЕД</t>
  </si>
  <si>
    <t>ОКЛЕНД ГРИН СТР., 369, К/ГТ ГРУП ЛЕВЕЛ 5</t>
  </si>
  <si>
    <t>ОАО`НИЖНЕКАМСКНЕФТЕХИМ`</t>
  </si>
  <si>
    <t>423574, РЕСПУБЛИКА ТАТАРСТАН, Г.НИЖНЕКАМСК, ПРОМЗОНА</t>
  </si>
  <si>
    <t>ПОРОШОК МОЛИБДЕНОВЫЙ (120 БОЧЕК) - ИСПОЛЬЗУЕТСЯ ДЛЯ СОЗДАНИЯ ГОМОГЕННОГО МОЛИБДЕНО СОДЕРЖАЩЕГО КАТАЛИЗАТОРНОГО КОМПЛЕКСА, ИСПОЛЬЗУЕМОГО В КАЧЕСТВЕ КАТАЛИЗАТОРА ПРОЦЕССА ЭПОКСИДИРОВАНИЯ ПРОПИЛЕНА НА</t>
  </si>
  <si>
    <t>ЗАВОДЕ СПС (СОДЕРЖАНИЕ ОСНОВНОГО ВЕЩЕСТВА СОСТАВЛЯЕТ 99.95%). УПАКОВКА НЕ ЯВЛЯЕТСЯ МНОГООБОРОТНОЙ/ТАРОЙ. БЕЗ СОДЕРЖАНИЯ ЭТИЛОВОГО СПИРТА. CAS № 7439-98-7. ВЕС 20 ПОДДОНОВ =360КГ./:</t>
  </si>
  <si>
    <t>ТМ: ОТСУТСТВУЕТ</t>
  </si>
  <si>
    <t>10702020/081110/0019611</t>
  </si>
  <si>
    <t>ХЁНДАЙ МЕРШАНТ МАРИН КО.,О/Б ОФ ДЗЯОЧЕН ИВАН ФЕРРОАЛЛОЙ КО.ЛТД</t>
  </si>
  <si>
    <t>ШАНЬСИ ИСТ САНЬДЗЯО, ЯВАНГ ДЗЯОЧЕН</t>
  </si>
  <si>
    <t>МАРГАНЕЦ МЕТАЛЛИЧЕСКИЙ НЕОБРАБОТАННЫЙ В КУСКАХ РАЗМЕРОМ 10-50 ММ С СОДЕРЖАНИЕМ МАРГАНЦА 97%МИН., ИСПОЛЬЗУЕТСЯ ДЛЯ МЕТАЛЛУРГИЧЕСКОЙ ПРОМЫШЛЕННОСТИ, УПАКОВАН В ПОЛИПРОПИЛЕНОВЫЕ МЕШКИ ПО 1000 КГ., ВСЕГО 250 МЕШКОВ</t>
  </si>
  <si>
    <t>`ТОВАРНЫМ ЗНАКОМ НЕ ОБОЗНАЧЕН`</t>
  </si>
  <si>
    <t>10702030/091110/0045606</t>
  </si>
  <si>
    <t>МИРРОМАР ТРЭЙДИНГ ЛТД</t>
  </si>
  <si>
    <t>- ТОРТОЛА РОАД ТАУН КРЭГМУР ЧЭМВЕРС, ПЯ71</t>
  </si>
  <si>
    <t>МАРГАНЕЦ НЕОБРАБОТАННЫЙ ДЛЯ ИСПОЛЬЗОВАНИЯ В МЕТАЛЛУРГИЧЕСКОЙ ПРОМЫШЛЕННОСТИ: В КУСКАХ РАЗМЕРОМ 10-50 ММ, С СОДЕРЖАНИЕМ МАРГАНЦА 97,24% - 97,42%, ВСЕГО 216 МЕШКОВ</t>
  </si>
  <si>
    <t>10702030/091110/0045500</t>
  </si>
  <si>
    <t>АЗИА ЭНЕРДЖИ ХОЛДИНГ (ЧИНА) ЛИМИТЕД ОН БИХЭЛФ ИСТ СИТИ ИНТЕРНЕЙТИОНАЛ ЛИМИТЕД</t>
  </si>
  <si>
    <t>ТАЙ ШИНГ ИНДУСТРИАЛ БИЛДИНГ ГОНКОНГ РУМ Л26, 2/Ф</t>
  </si>
  <si>
    <t>МАРГАНЕЦ НЕОБРАБОТАННЫЙ ДЛЯ ИСПОЛЬЗОВАНИЯ В МЕТАЛЛУРГИЧЕСКОЙ ПРОМЫШЛЕННОСТИ, В КУСКАХ РАЗМЕРОМ 10-50 ММ, С СОДЕРЖАНИЕМ МАРГАНЦА 95,5%, 52 МЕШКА.</t>
  </si>
  <si>
    <t>ASIA ENERGY HOLDING LIMITED</t>
  </si>
  <si>
    <t>НЕОБОЗНАЧЕН</t>
  </si>
  <si>
    <t>10702030/091110/0045605</t>
  </si>
  <si>
    <t>АЙРОН ЭЙДЖ ЛТД</t>
  </si>
  <si>
    <t>МАРГАНЕЦ НЕОБРАБОТАННЫЙ ДЛЯ ИСПОЛЬЗОВАНИЯ В МЕТАЛЛУРГИЧЕСКОЙ ПРОМЫШЛЕННОСТИ: В БРИКЕТАХ РАЗМЕРОМ 10-60 ММ С СОДЕРЖАНИЕМ МАРГАНЦА 96,71%, 216 МЕШКОВ, ВСЕГО 216 Т.</t>
  </si>
  <si>
    <t>10108030/091110/0009664</t>
  </si>
  <si>
    <t>САНДВИК ХЕАТИНГ ТЕХНОЛОДЖИ АВ</t>
  </si>
  <si>
    <t>ХАЛЛСТАХАММАР БОКС 502, SE-734 27</t>
  </si>
  <si>
    <t>ЛЕНТА ИЗ ТЕРМОСТАТИЧЕСКОГО ХОЛОДНОКАТАННОГО БИМЕТАЛЛА . ИСПОЛЬЗУЕТСЯ В ЭЛЕКТРОПРИБОРАХ В КАЧЕСТВЕ ТЕРМОРЕЛЕ: BIMETAL STRIP 200 49.0*0.8 ММ--71,50КГ ОСНОВНОЙ КОМПОНЕНТ: МАРГАНЕЦ 40%,СОДЕРЖИТ НИКЕЛЬ 23%,ЖЕЛЕЗО 29%,МЕДЬ 8%</t>
  </si>
  <si>
    <t>СОДЕРЖАНИЕ УГЛЕРОДА НА ВЫШЕПЕРЕЧИСЛЕННУЮ ПРОДУКЦИЮ 1,2%/:</t>
  </si>
  <si>
    <t>КАНТАЛ</t>
  </si>
  <si>
    <t>KANTHAL</t>
  </si>
  <si>
    <t>10702030/111110/0046177</t>
  </si>
  <si>
    <t>ФУТЯНЬ ДИСТРИКТ ШЕНЬЖЕНЬ 5-Б-11Д,ХОНГЛИ ВЕСТ РОАД</t>
  </si>
  <si>
    <t>МАГНИЙ НЕОБРАБОТАННЫЙ В СЛИТКАХ ДЛЯ ИСПОЛЬЗОВАНИЯ В МЕТАЛЛУРГИЧЕСКОЙ ПРОМЫШЛЕННОСТИ, СОДЕРЖАЩИЙ 91 МАС.% МАГНИЯ,ВСЕГО 50000КГ.</t>
  </si>
  <si>
    <t>`SHENZHEN JUXINWEIYE COMMERCIAL CORPORATION`</t>
  </si>
  <si>
    <t>10716050/111110/0012791</t>
  </si>
  <si>
    <t>СУРЬМА НЕОБРАБОТАННАЯ - ВСЕГО 1960 КГ</t>
  </si>
  <si>
    <t>`ШЕНЯНГ ХУАЧАНГ АНТИМОНИ ЧЕМИКАЛ КО., ЛТД`</t>
  </si>
  <si>
    <t>HUACNANG</t>
  </si>
  <si>
    <t>10411090/111110/0000462</t>
  </si>
  <si>
    <t>ОЛОВО НЕОБРАБОТАННОЕ НЕЛЕГИРОВАННОЕ В СЛИТКАХ, ХИМ.СОСТАВ: SN-99,99% - 400 КГ</t>
  </si>
  <si>
    <t>МОЛИБДЕН НЕОБРАБОТАННЫЙ - ШТАБИКИ. СОДЕРЖАНИЕ МОЛИБДЕНА 99,86%. РЕФЕРЕНС № PB 8332689. ВЕС С 10 ПАЛЕТАМИ 10506 КГ. ПОСТАВЛЯЕТСЯ В КАЧЕСТВЕ СЫРЬЯ ДЛЯ СОБСТВЕННЫХ НУЖД ЗАВОДА.</t>
  </si>
  <si>
    <t>`ДЖИАНГШУ ФЕНГФЕНГ ТАНГСТИН ЭНД МОЛИБДЕНУМ ПРОДУКТС КО` ЛТД</t>
  </si>
  <si>
    <t>ДЖИАНГШУ ФЕНГФЕНГ ТАНГСТИН ЭНД МОЛИБДЕНУМ ПРОДУКТС,</t>
  </si>
  <si>
    <t>ВОЛЬФРАМ НЕОБРАБОТАННЫЙ - ШТАБИКИ. СОДЕРЖАНИЕ ВОЛЬФРАМА 99,98%. РЕФЕРЕНС № PB 8328124. ПОСТАВЛЯЕТСЯ В КАЧЕСТВЕ СЫРЬЯ ДЛЯ СОБСТВЕННЫХ НУЖД ЗАВОДА.</t>
  </si>
  <si>
    <t>`ГАНЗХОУ СИНДА В ЭНД МО КО` ЛТД</t>
  </si>
  <si>
    <t>ГАНЗХОУ СИНДА В ЭНД МО КО,</t>
  </si>
  <si>
    <t>10207110/121110/0001196</t>
  </si>
  <si>
    <t>9917 КИРКЕНЕС УЛ.КАЙВЕЙЕН, Д.2, ПОСТ. БОКС.214</t>
  </si>
  <si>
    <t>АРТ№370007ПАЯЛЬНЫЙ ПРИПОЙ SACX 0307 БЕЗ СВИНЦОВЫЙ , (СПЛАВЫ ОЛОВА),СОДЕРЖАНИЕ ОЛОВА 99%, СЕРЕБРО 0.3%, МЕДЬ 0.7%, В ВИДЕ ПРОВОЛОКИ, FLUITIN 1532- 1,5 КГ КОД ОКП 172332</t>
  </si>
  <si>
    <t>10226020/141110/0030494</t>
  </si>
  <si>
    <t>3088 GN РОТТЕРДАМ ПАРМНТИЕРПЛЕЙН, 1</t>
  </si>
  <si>
    <t>ОЛОВО НЕОБРАБОТАННОЕ, НЕЛЕГИРОВАННОЕ, В ВИДЕ ЧУШЕК, СОДЕРЖАНИЕ ОЛОВА БОЛЕЕ 99.9%. ДЛЯ ПРОМЫШЛЕННОЙ ПЕРЕРАБОТКИ</t>
  </si>
  <si>
    <t>KETAPANG</t>
  </si>
  <si>
    <t>10126120/151110/0018359</t>
  </si>
  <si>
    <t>ТИТАН ГУБЧАТЫЙ, НЕОБРАБОТАННЫЙ, ГОСТ 17746-96: МАРКА ТГ-110 (TG-110), С СОДЕРЖАНИЕМ ТИТАНА НЕ МЕНЕЕ 99.67МАС.%, В КУСКАХ РАССЕЯНЫХ НА ФРАКЦИИ,ФРАКЦИЯ -12 + 2ММ - 8750.00 КГ,РАСФАСОВАН В 35 СТАЛЬНЫХ БОЧКАХ ЕМКОСТЬЮ 200Л ЗАПОЛНЕННЫХ АРГОНОМ, С</t>
  </si>
  <si>
    <t>ПОЛИЭТИЛЕНОВЫМ ВКЛАДЫШЕМ' `/МАРКА ТГ-120 (TG-120), С СОДЕРЖАНИЕМ ТИТАНА НЕ МЕНЕЕ 99.64МАС.%, В КУСКАХ РАССЕЯНЫХ НА ФРАКЦИИ, ФРАКЦИЯ -30 +/12ММ - 9590.00 КГ,РАСФАСОВАН В 40 СТАЛЬНЫХ БОЧКАХ ЕМКОСТЬЮ 200Л ЗАПОЛНЕННЫХ АРГОНОМ, С ПОЛИЭТИЛЕНОВЫМ ВКЛАДЫШЕМ'/ВСЕГО 75 СТАЛЬНЫХ БОЧЕК./:</t>
  </si>
  <si>
    <t>10702030/151110/0046965</t>
  </si>
  <si>
    <t>ФИРМА `ЧАНГША ЖУОБАНГ МЕТАЛ МАТЕРИАЛС КО.,ЛТД`</t>
  </si>
  <si>
    <t>ЧАНГША 008#,ЯНГМИНГ ГАРДЕН</t>
  </si>
  <si>
    <t>МАРГАНЕЦ НЕОБРАБОТАННЫЙ ДЛЯ ИСПОЛЬЗОВАНИЯ В МЕТАЛЛУРГИЧЕСКОЙ ПРОМЫШЛЕННОСТИ- В БРИКЕТАХ РАЗМЕРОМ 35ММ*55ММ*24ММ,С СОДЕРЖАНИЕМ МАРГАНЦА 98,2%-400 МЕШКОВ*1000КГ.</t>
  </si>
  <si>
    <t>`CHANGSHA ZHUOBANG METAL MATERIALS CO.,LTD`</t>
  </si>
  <si>
    <t>10702030/151110/0046914</t>
  </si>
  <si>
    <t>МАРГАНЕЦ НЕОБРАБОТАННЫЙ ДЛЯ ИСПОЛЬЗОВАНИЯ В МЕТАЛЛУРГИЧЕСКОЙ ПРОМЫШЛЕННОСТИ: В БРИКЕТАХ РАЗМЕРОМ 10-60 ММ, С СОДЕРЖАНИЕМ МАРГАНЦА 96,72%, ВСЕГО 189 МЕШКОВ</t>
  </si>
  <si>
    <t>10702020/151110/0020196</t>
  </si>
  <si>
    <t>РЕТАЙЛ СПЕЦИАЛ ЛИМИТЕД ЛТД</t>
  </si>
  <si>
    <t>ГОНГ КОНГ ВАНЧАЙ 1ХАРБОР РОАД, КОНВЕНТИОН ПЛАЗА, 421</t>
  </si>
  <si>
    <t>ООО `ЕВРО-ЛОГИСТИК`</t>
  </si>
  <si>
    <t>141500, МОСКОВСКАЯ ОБЛ., Г. СОЛНЕЧНОГОРСК, ПРОМЫШЛЕННАЯ ЗОНА РЕКИНЦО, СТР. 1</t>
  </si>
  <si>
    <t>ПОДСТАВКИ ДЛЯ ПОКУПАТЕЛЬСКИХ КОРЗИН ХРОМИРОВАННЫЕ 160 ШТ..</t>
  </si>
  <si>
    <t>CHANGSHU KAILIOU COMMERCIAL EQUIPMENT CO., LTD</t>
  </si>
  <si>
    <t>CHANGSHU KAILIOU COMMERCIAL EQUIPMENT CO., LTD, КИТАЙ</t>
  </si>
  <si>
    <t>10414060/151110/0000448</t>
  </si>
  <si>
    <t>КСИАМЕНЬ ХУДЖИАНГ ИНТЕРНЕШНЛ ТРАНСПОРТ СЕРВИС ЛТД</t>
  </si>
  <si>
    <t>361006 ЗФ № 93 ИСТ КСИАНГУН РОУД КСИАМЕНЬ ГАОКИ ИНТЕРНЕШНЛ АИРОПОРТ КСИАМЕН</t>
  </si>
  <si>
    <t>10606010/161110/0001108</t>
  </si>
  <si>
    <t>01720 МА АКТОН 916 МАЙН СТРИТ</t>
  </si>
  <si>
    <t>МЕТАЛЛИЧЕСКИЙ ГЕРМАНИЙ,ФОРМА-ПОРОШОК- 108.650 КГ ВЕС БРУТТО-121.2 КГ</t>
  </si>
  <si>
    <t>10207110/161110/0001223</t>
  </si>
  <si>
    <t>СПЛАВЫ ОЛОВА,ПРИПОЙ БЕЗ СВИНЦА, СОДЕРЖАНИЕ ОЛОВА БОЛЕЕ 98%,МЕДЬ МЕНЕЕ 1%,НИКЕЛЬ МЕНЕЕ 0,1% ,В БРУСКАХ, SN100CЕ-102,32 КГ.(АРТ №370017)</t>
  </si>
  <si>
    <t>10702030/181110/0047603</t>
  </si>
  <si>
    <t>МАРГАНЕЦ НЕОБРАБОТАННЫЙ ДЛЯ ИСПОЛЬЗОВАНИЯ В МЕТАЛЛУРГИЧЕСКОЙ ПРОМЫШЛЕННОСТИ: В КУСКАХ РАЗМЕРОМ 10-50 ММ С СОДЕРЖАНИЕМ МАРГАНЦА 97,68-97,90% , 216 МЕШКОВ, 216 Т</t>
  </si>
  <si>
    <t>ГОСУДАРСТВЕННОЕ НАУЧНО-ПРОИЗВОДСТВЕННОЕ ПРЕДПРИЯТИЕ `ЦИРКОНИЙ`</t>
  </si>
  <si>
    <t>ГНПП `ЦИРКОНИЙ`</t>
  </si>
  <si>
    <t>10606060/191110/0007065</t>
  </si>
  <si>
    <t>150076 Д АРЕА ХАРБИН 21ЭТ, ЮИНХЕНГ ПЛАЗА347 ТОНГДА,СТРИТ</t>
  </si>
  <si>
    <t>МАРГАНЕЦ БРИКЕТИРОВАННЫЙ С ФЛЮСОМ (ЛИГАТУРА MN80F)</t>
  </si>
  <si>
    <t>10101100/221110/0001327</t>
  </si>
  <si>
    <t>МАРГАНЕЦ МЕТАЛЛИЧЕСКИЙ МАРКИ МН95 ФРАКЦИОННЫЙ СОСТАВ 0-300ММ,ГОСТ 6008-90 С ХИМИЧЕСКИМ СОСТАВОМ МАРГАНЦА:95.38%'КРЕМНИЯ:1.2%'УГЛЕРОДА:0.10%'ФОСФОРА:0.05% ПО МАССЕ.ПРИМЕНЯЕТСЯ В МЕТАЛЛУРГИЧЕСКОЙ ПРОМЫШЛЕННОСТИ В КАЧЕСТВЕ ДОБАВОК ПРИ ВЫПЛАВКЕ СТАЛЕЙ.</t>
  </si>
  <si>
    <t>БАЗОВЫЙ ВЕС-174910,00 КГ'ФИЗИЧЕСКИЙ ВЕС-165040.00 КГ./:</t>
  </si>
  <si>
    <t>10226030/231110/0030224</t>
  </si>
  <si>
    <t>РОСЛИН ЭКУИТИС ЛИМИТЕД ТОРТОЛА, БРИТ.ВИРГ.О-ВА (Ч/З ЭКСПЕДИТОРА Г.РОТТЕРДАМ/НИДКРЛАНДЫ )</t>
  </si>
  <si>
    <t>РОТТЕРДАМ РОТТЕРДАМ</t>
  </si>
  <si>
    <t>ОЛОВО ЧЕРНОВОЕ (НЕОБРАБОТАННОЕ) НЕЛЕГИРОВАННОЕ В БЛОКАХ (СЛИТКАХ)- 20432КГ,ДЛЯ ПОЛУЧЕНИЯ ИЗДЕЛИЙ ИЗ ОЛОВА МЕТОДОМ ЛИТЬЯ</t>
  </si>
  <si>
    <t>WHITE SOLDER LTDA</t>
  </si>
  <si>
    <t>WHITE SOLDER</t>
  </si>
  <si>
    <t>10702030/231110/0048517</t>
  </si>
  <si>
    <t>ХАБЕЙ ЧЕНГЯНГ ХОНГКСИН ИНДАСТРИАЛ ГРУП КО.,ЛТД .</t>
  </si>
  <si>
    <t>ЖАПИНГ ВИЛЭДЖ ЛОНГДЖАПИНГ ТАУН, ХУБЕЙ ЧАНГЯНГ</t>
  </si>
  <si>
    <t>МАРГАНЕЦ МЕТАЛЛИЧЕСКИЙ НЕОБРАБОТАННЫЙ С СОДЕРЖАНИЕМ МАРГАНЦА 97%МИН.В БРИКЕТАХ РАЗМЕРОМ 24-30*33-35* ММ.- 250 МЕШКОВ ПО 1000 КГ., ИСПОЛЬЗУЕТСЯ ДЛЯ МЕТАЛЛУРГИЧЕСКОЙ ПРОМЫШЛЕННОСТИ, УПАКОВАН В ПОЛИПРОПИЛЕНОВЫЕ МЕШКИ ПО 1000 КГ., ВСЕГО 250 МЕШКОВ</t>
  </si>
  <si>
    <t>10411093/231110/0000043</t>
  </si>
  <si>
    <t>ВА ЧАНГ ДИВ ТДЮ ИНДАСТРИС ИНК</t>
  </si>
  <si>
    <t>97321 ОРЕГОН ОЛБАНИ 1600 Н.Е. ОЛД САЛЕМ РОУД</t>
  </si>
  <si>
    <t>427620, УДМУРТСКАЯ РЕСПУБЛИКА, Г.ГЛАЗОВ, УЛ.БЕЛОВА,7</t>
  </si>
  <si>
    <t>СЕРЕБРИСТОГО ЦВЕТА С РАЗМЕРАМИ СТОРОН ОТ 1 ДО 25,4 ММ./:</t>
  </si>
  <si>
    <t>В ВИДЕ ВОСЬМИКОНЕЧНОЙ ЗВЕЗДЫ, СОСТОЯЩЕЙ ИЗ ВОСЬМИ РОМБОВ И ТЕКСТА СПРАВА `ATI WAH CHANG` ПОД НИМ `ALLEGHENY TECHNOLOGIES`.</t>
  </si>
  <si>
    <t>10226060/251110/0017877</t>
  </si>
  <si>
    <t>КОМПАНИЯ `ОРБИТ ВАН АБ`</t>
  </si>
  <si>
    <t>372 21 Г.РОННЕБЮ П/Я 73</t>
  </si>
  <si>
    <t>СПЛАВ ОЛОВЯННЫЙ МАРКИ SN 100 , ИСПОЛЬЗУЕТСЯ В КАЧЕСТВЕ МЯГКОГО ПРИПОЯ , ПРЕДНАЗНАЧЕН ДЛЯ ИСП., В ПАЯЛЬНЫХ МАШИНАХ ДЛЯ ПАЙКИ ЭЛ. КОМПОНЕНТОВ:РАЗМЕР 540Х50Х20 ММ. КОЛ-ВО-40 ШТ.ФИРМА:НЕИЗВЕСТНА</t>
  </si>
  <si>
    <t>10604020/251110/0001884</t>
  </si>
  <si>
    <t>ХОРБИН ДОНГШЕНГ МЕТАЛ (ГОНГКОНГ) КО. ЛТД.</t>
  </si>
  <si>
    <t>ХАРБИН Д АРИА,21СТ ФЛООР,ЮИНХЕНГ ПЛАЗА,347</t>
  </si>
  <si>
    <t>`HARIN DONGSHENG METAL (HONGKONG) CO.,LIMITED`</t>
  </si>
  <si>
    <t>10702030/251110/0048964</t>
  </si>
  <si>
    <t>МАРГАНЕЦ НЕОБРАБОТАННЫЙ ДЛЯ ИСПОЛЬЗОВАНИЯ В МЕТАЛЛУРГИЧЕСКОЙ ПРОМЫШЛЕННОСТИ: В БРИКЕТАХ, РАЗМЕРОМ 10-60 ММ, С СОДЕРЖАНИЕМ МАРГАНЦА 96,72% - 27 000 КГ.' В КУСКАХ, РАЗМЕРОМ 10-50 ММ ,С СОДЕРЖАНИЕМ МАРГАНЦА 97,24-97,62% - 216 000 КГ.</t>
  </si>
  <si>
    <t>10411090/261110/0000653</t>
  </si>
  <si>
    <t>ОЛОВО НЕОБРАБОТАННОЕ НЕЛЕГИРОВАННОЕ В СЛИТКАХ, ХИМ.СОСТАВ: SN-99,999% - 430,430 КГ, ПАРТИЯ № С101103-0101</t>
  </si>
  <si>
    <t>10411090/261110/0000658</t>
  </si>
  <si>
    <t>10204040/291110/0014855</t>
  </si>
  <si>
    <t>`ДЖЭЙЕШ ИНДАСТРИЗ ЛИМИТЕД` ЧЕРЕЗ АГЕНТА `СБ ТРАНСПОРТС`</t>
  </si>
  <si>
    <t>АМАР МАХАЛ,ЧЕМБУР,ЭБАВ ШОППЕРС СТОП БОМБЕЙ 605-9 КРУШАЛ КОММЕРШИАЛ КОМПЛЕКС</t>
  </si>
  <si>
    <t>МАРГАНЕЦ (НЕСТАБИЛИЗИРОВАННЫЙ) ПОРОШКООБРАЗНОЕ ВЕЩЕСТВО, ПРЕДНАЗНАЧЕН ДЛЯ ИЗГОТОВЛЕНИЯ СЕРДЕЧНИКА НАПЛАВОЧНОЙ ПРОВОЛОКИ - 2 МЕТАЛЛИЧЕСКИЕ БОЧКИ ПО 200 КГ.</t>
  </si>
  <si>
    <t>В 1 БОЧКЕ 4 МЕШКА ИЗ ПОЛИМЕРНОЙ ТКАНИ ПО 50 КГ. ЁМКОСТЬ БОЧКИ 80 Л. ХИМ. СОСТАВ: MN-99.87%' С-0.02%' S-0.024%'/P-0.008%'SI-0.09%. КОД ПРОДУКТА: МР001.</t>
  </si>
  <si>
    <t>`ДЖЭЙЕШ ИНДАСТРИЗ ЛИМИТЕД`</t>
  </si>
  <si>
    <t>10226180/291110/0006813</t>
  </si>
  <si>
    <t>С. СТЕЙНВЕГ ХАНДЕЛСВИМ Б.В.</t>
  </si>
  <si>
    <t>3088 GN РОТТЕРДАМ ПАРМЕНТИЕПЛЕЙН,1</t>
  </si>
  <si>
    <t>ОЛОВО НЕОБРАБОТАННОЕ НЕЛЕГИРОВАННОЕ В ВИДЕ ЧУШЕК, (СОДЕРЖАНИЕ ОЛОВА 99.951%), ДЛЯ ПРОМЫШЛЕННОЙ ПЕРЕРАБОТКИ</t>
  </si>
  <si>
    <t>THAILAND SMELTING AND REFINING CO.,LTD,</t>
  </si>
  <si>
    <t>10221010/301110/0033918</t>
  </si>
  <si>
    <t>БЕЙЖИН ГУОЖИН ИНФАРЕД ОПТИКАЛ ТЕХНОЛОЖИ КО ЛТД</t>
  </si>
  <si>
    <t>ООО `ГРУППА ПРОГРЕССИВНЫЕ ТЕХНОЛОГИИ`</t>
  </si>
  <si>
    <t>ДИАМЕТР 97.0 ММ, ТОЛЩИНА 10.0 ММ/РАЗМЕР 79X79X39 ММ/РАЗМЕР 53Х53Х17 ММ</t>
  </si>
  <si>
    <t>10207110/011210/0001329</t>
  </si>
  <si>
    <t>СПЛАВЫ ОЛОВА,ПРИПОЙ БЕЗ СВИНЦА, СОДЕРЖАНИЕ ОЛОВА БОЛЕЕ 98%,МЕДЬ МЕНЕЕ 1%,НИКЕЛЬ МЕНЕЕ 0,1% ,В БРУСКАХ, SN100C-100 КГ.</t>
  </si>
  <si>
    <t>10414060/011210/0000582</t>
  </si>
  <si>
    <t>КСИАМЕНЬ ХИАНГ ИНТЕРНЕШНЛ ТРАНСПОРТ СЕРВИС ЛТД</t>
  </si>
  <si>
    <t>361006 З/Ф 93 1 ИСТ ХИАНГУАН РОУД КСИАМЕНЬ ГАОКИ ИНТЕРНЕЙШНЛ АЭРОПОРТ КСИАМЕНЬ</t>
  </si>
  <si>
    <t>ФИРМА-КСИАМЕНЬ ХОНГЛУ ТАНГСТЕН МОЛИБДЕНУМ ИНДАСТРИ КО ЛТД</t>
  </si>
  <si>
    <t>НЕОБРАБОТАННЫЕ ВОЛЬФРАМОВЫЕ ПРУТКИ бренд HL модель 1.8ММ*1000ММ колво 80.619 кг бренд HL модель 1.9ММ*1000ММ колво 20.063 кг</t>
  </si>
  <si>
    <t>10702030/031210/0050173</t>
  </si>
  <si>
    <t>МИРОМАР ТРЕЙДИНГ ЛТД</t>
  </si>
  <si>
    <t xml:space="preserve"> ТОРТОЛА, ВЕРГИНСКИЕ ОСТРОВА, РОЭД ТАУН, 71</t>
  </si>
  <si>
    <t>МАРГАНЕЦ НЕОБРАБОТАННЫЙ ДЛЯ ИСПОЛЬЗОВАНИЯ В МЕТАЛЛУРГИЧЕСКОЙ ПРОМЫШЛЕННОСТИ:В КУСКАХ, РАЗМЕР 10-50ММ, С СОДЕРЖАНИЕМ МАРГАНЦА 95,19%, ВСЕГО 216 МЕШКОВ</t>
  </si>
  <si>
    <t>модель XIANGXI AUTONOMOUS</t>
  </si>
  <si>
    <t>XIANGXI AUTONOMOUS PREFECTURE CHUANGXING METALLURGICAL CO.,LTD</t>
  </si>
  <si>
    <t>10126120/061210/0019531</t>
  </si>
  <si>
    <t>М ВКЛАДЫШЕМ МАРКА ТГ-120 (TG-120), С СОДЕРЖАНИЕМ ТИТАНА НЕ МЕНЕЕ 99.64МАС.%, В КУСКАХ РАССЕЯНЫХ НА ФРАКЦИИ, ФРАКЦИЯ -30 + 12ММ - 9660.00 КГ,РАСФАСОВАН В 49 СТАЛЬНЫХ БОЧКАХ ЕМКОСТЬЮ 200Л ЗАПОЛНЕННЫХ АРГОНОМ, С ПОЛИЭТИЛЕНОВЫМ ВКЛАДЫШЕМ' ВСЕГО 84 СТАЛЬНЫХБОЧЕК. бренд `ЗТМК`</t>
  </si>
  <si>
    <t>10702030/061210/0050537</t>
  </si>
  <si>
    <t>ФИРМА `ТАЙДЖОУ ВАНСИН ТУНГСТЕН ЭНД МОЛИБДЕНУМ ПРОДУКТС КО.,ЛТД.`</t>
  </si>
  <si>
    <t xml:space="preserve"> ДЗИАНГСУ ИНДАСТРИАЛ ПАРК ОФ ЮДУО</t>
  </si>
  <si>
    <t>МОЛИБДЕН НЕОБРАБОТАННЫЙ В БРУСКАХ ДЛЯ ИСПОЛЬЗОВАНИЯ В МЕТАЛЛУРГИЧЕСКОЙ ПРОМЫШЛЕННОСТИ, СОДЕРЖАЩИЙ 99,97 МАС.% МОЛИБДЕНА,ВСЕГО 10000КГ.</t>
  </si>
  <si>
    <t>`TAIZHOU WANXIN TUNGSTEN &amp; MOLYBDENUM PRODUCTS CO.,LTD`</t>
  </si>
  <si>
    <t>10703010/071210/0001339</t>
  </si>
  <si>
    <t>ГЛИМ КОРПОРЕЙШН</t>
  </si>
  <si>
    <t xml:space="preserve"> ТОКИО ЗЕНПАКАДЖИ 4-16-16-101,СУГИНАМИ-КУ</t>
  </si>
  <si>
    <t>ООО `НОВЫЕ ТЕХНОЛОГИИ`</t>
  </si>
  <si>
    <t>680031, , Г. ХАБАРОВСК, МАТВЕЕВСКОЕ ШОССЕ 26-224а</t>
  </si>
  <si>
    <t>`МАГНИЕВЫЙ СТЕРЖЕНЬ` ПРЕДНАЗНАЧЕННЫЙ ДЛЯ НАСЫЩЕНИЯ ПИТЬЕВОЙ ВОДЫ ВОДОРОДОМ, СОСТОИТ ИЗ КАПСУЛЫ ИЗГОТОВЛЕННОЙ ИЗ ОРИЕНТИРОВАННОГО ПОЛИПРОПИЛЕНА ЗАПОЛНЕННОЙ МЕТАЛЛИЧЕСКИМ МАГНИЕМ В ВИДЕ СТРУЖКИ И ПРИРОДНЫМ МИНЕРАЛОМ В ВИДЕ ГРАНУЛ- 800 ШТ.</t>
  </si>
  <si>
    <t>бренд `СИНГЭНСО КАССЭЙ СУЙСО-КУН`</t>
  </si>
  <si>
    <t>АКЦИОНЕРНАЯ КОМПАНИЯ `УОТЕР ИНСТИТЬЮТ`.</t>
  </si>
  <si>
    <t>`СИНГЭНСО КАССЭЙ СУЙСО-КУН`</t>
  </si>
  <si>
    <t>10101100/071210/0001414</t>
  </si>
  <si>
    <t>МАРГАНЕЦ МЕТАЛЛИЧЕСКИЙ МАРКИ МН95 ФРАКЦИОННЫЙ СОСТАВ 0-300ММ,ГОСТ 6008-90 С ХИМИЧЕСКИМ СОСТАВОМ МАРГАНЦА:95.58%'КРЕМНИЯ:1.3%'УГЛЕРОДА:0.12%'ФОСФОРА:0.05% ПО МАССЕ.ПРИМЕНЯЕТСЯ В МЕТАЛЛУРГИЧЕСКОЙ ПРОМЫШЛЕННОСТИ В КАЧЕСТВЕ ДОБАВОК ПРИ ВЫПЛАВКЕ СТАЛЕЙ.</t>
  </si>
  <si>
    <t>Й ВЕС-66840,00 КГ'ФИЗИЧЕСКИЙ ВЕС-62940.00 КГ. бренд ОТСУТСТВУЕТ</t>
  </si>
  <si>
    <t>10702030/071210/0050733</t>
  </si>
  <si>
    <t xml:space="preserve"> ЖАПИНГ ВИЛЭДЖ ЛОНГДЖАПИНГ ТАУН, ХУБЕЙ ЧАНГЯНГ</t>
  </si>
  <si>
    <t>МАРГАНЕЦ МЕТАЛЛИЧЕСКИЙ НЕОБРАБОТАННЫЙ С СОДЕРЖАНИЕМ МАРГАНЦА 97%МИН.В БРИКЕТАХ РАЗМЕРОМ 24-30*33-35* ММ.- 250 МЕШКОВ ПО 1000 КГ., ИСПОЛЬЗУЕТСЯ ДЛЯ МЕТАЛЛУРГИЧЕСКОЙ ПРОМЫШЛЕННОСТИ, УПАКОВАН В ПОЛИПРОПИЛЕНОВЫЕ МЕШКИ ПО 1000 КГ., ВСЕГО 325 МЕШКОВ</t>
  </si>
  <si>
    <t>бренд `ТОВАРНЫМ ЗНАКОМ НЕ ОБОЗНАЧЕН`</t>
  </si>
  <si>
    <t>10226180/081210/0006995</t>
  </si>
  <si>
    <t>3088 NL РОТТЕРДАМ GN ПАРМЕНТИЕПЛЕЙН,1</t>
  </si>
  <si>
    <t>бренд KETAPANG</t>
  </si>
  <si>
    <t>10702030/081210/0051031</t>
  </si>
  <si>
    <t>ФИРМА `ЙОНГХЕ МЕТАЛ КО.,ЛТД.`</t>
  </si>
  <si>
    <t xml:space="preserve"> ДЗИЛИН ПРОВИНС ЧАНГЧУН СИТИ №.1.ВАНБАО РОАД</t>
  </si>
  <si>
    <t>МАГНИЙ НЕОБРАБОТАННЫЙ В СЛИТКАХ ДЛЯ ИСПОЛЬЗОВАНИЯ В МЕТАЛЛУРГИЧЕСКОЙ ПРОМЫШЛЕННОСТИ, СОДЕРЖАЩИЙ 91 МАС.% МАГНИЯ,ВСЕГО 79400КГ.</t>
  </si>
  <si>
    <t>`YONGHE METAL CO.,LTD`</t>
  </si>
  <si>
    <t>10606010/081210/0001258</t>
  </si>
  <si>
    <t>МЕТАЛЛИЧЕСКИЙ ГЕРМАНИЙ,ФОРМА-ПОРОШОК- 171.300 КГ</t>
  </si>
  <si>
    <t>бренд -ОТСУТСТВУЕТ арт.ОТСУТСТВУЕТ модель ОТСУТСТВУЕТ колво 171.3 кг</t>
  </si>
  <si>
    <t>ПОРОШОК ВОЛЬФРАМА, ИСПОЛЬЗУЕТСЯ ПРИ ПРОИЗВОДСТВЕ МАТРИЧНЫХ БУРОВЫХ ДОЛОТ. МЕТАЛЛУРГИЧЕСКИЙ ПОРОШОК #1567314 DMTMP004 КАРБИД ВОЛЬФРАМА - 1025 КГ. ПРЕДНАЗНАЧЕН ДЛЯ ИСПОЛЬЗОВАНИЯ В КАЧЕСТВЕ СОЧЛИНЯЮЩЕГО СЛОЯ ПРИ ПРОИЗВОДСТВЕ МАТРИЧНЫХ БУРОВЫХ ДОЛОТ СМ.</t>
  </si>
  <si>
    <t>1 НА1 Л. МЕТОДОМ ИНФИЛЬТРАЦИИ (ПРОПИТКИ). НЕ СОДЕРЖИТ ИСТОЧНИКОВ РАДИОАКТИВНОГО ИЗЛУЧЕНИЯ. СОСТАВ: ОБЩЕЕ СОДЕРЖАНИЕ УГЛЕРОДА - 0.1 %, ЖЕЛЕЗО - 0.2 %, МЕДЬ - 0.1 %, КИСЛОРОД - 0.15 %, НИКЕЛЬ - 0.1 %, ВОЛЬФРАМ - 99 %. бренд ОТСУТСВУЕТ</t>
  </si>
  <si>
    <t>10101100/131210/0001435</t>
  </si>
  <si>
    <t>МАРГАНЕЦ МЕТАЛЛИЧЕСКИЙ МАРКИ МН95 ФРАКЦИОННЫЙ СОСТАВ 0-300ММ,ГОСТ 6008-90 С ХИМИЧЕСКИМ СОСТАВОМ МАРГАНЦА:95.65-95.8%'КРЕМНИЯ:1.0-1.1%'УГЛЕРОДА:0.10- 0.11'ФОСФОРА:0.05% ПО МАССЕ.ПРИМЕНЯЕТСЯ В МЕТАЛЛУРГИЧЕСКОЙ ПРОМЫШЛЕННОСТИ В КАЧЕСТВЕ ДОБАВОК ПРИ</t>
  </si>
  <si>
    <t>СТАЛЕЙ. БАЗОВЫЙ ВЕС-133120,00 КГ'ФИЗИЧЕСКИЙ ВЕС-125160.00 КГ. бренд ОТСУТСТВУЕТ</t>
  </si>
  <si>
    <t>ОТХОДЫ ПОСЛЕ ПЕРЕРАБОТКИ: ЛОМ СПЛАВА ЦИРКАЛОЙ-2 (ZRY-2) В ВИДЕ: ОБРЕЗКОВ ТРУБ ДИАМ. 10.28 ММ - 132.04 КГ (275 ШТ.), ОБРЕЗКОВ ЦИЛИНДРОВ ДИАМ. 9.35 ММ - 11.63 КГ (989 ШТ.) КОНТРОЛИР. ПАРАМЕТР - ДИАМЕТР 9.35 ММ, 10.28ММ</t>
  </si>
  <si>
    <t>10126080/131210/0012962</t>
  </si>
  <si>
    <t>ОТХОДЫ ПОСЛЕ ПЕРЕРАБОТКИ: ЛОМ СПЛАВА ЦИРКАЛОЙ-4(ZRY-4)В ВИДЕ: ОБРЕЗКОВ ТРУБ ДИАМ. 10.75ММ - 26.63 КГ (55ШТ.) И ОБРЕЗКОВ ЦИЛИНДРОВ ДИАМ. 10.65ММ - 1.03КГ (240 ШТ.) КОНТРОЛИР. ПАРАМЕТРЫ 10.75ММ И 10.65ММ</t>
  </si>
  <si>
    <t>10411090/141210/0000860</t>
  </si>
  <si>
    <t xml:space="preserve"> №36 ГУАН ШАНГ НОРД РОУД Г.КУНЬМИН 7/Ф ЮНКСИ ОТЕЛЬ</t>
  </si>
  <si>
    <t>ОЛОВО НЕОБРАБОТАННОЕ НЕЛЕГИРОВАННОЕ В СЛИТКАХ SN-99,999%,ПАРТИЯ № 2010-03 - 384,980 КГ</t>
  </si>
  <si>
    <t>бренд ГРАФИЧЕСКОЕ ИЗОБРАЖЕНИЕ ДВУХ НАЧАЛЬНЫХ БУКВ НАИМЕНОВАНИЯ ПРЕДПРИЯТИЯ-ИЗГОТОВИТЕЛЯ `Y` И `Т`,ВПИСАННОЕ ГОРИЗОНТАЛЬНО В ОКРУЖНОСТЬ,ПОД НИЖНЕЙ ЧАСТЬЮ КОТ</t>
  </si>
  <si>
    <t>ГРАФИЧЕСКОЕ ИЗОБРАЖЕНИЕ ДВУХ НАЧАЛЬНЫХ БУКВ НАИМЕНОВАНИЯ ПРЕДПРИЯТИЯ-ИЗГОТОВИТЕЛЯ `Y` И `Т`,ВПИСАННОЕ ГОРИЗОНТАЛЬНО В ОКРУЖНОСТЬ,ПОД НИЖНЕЙ ЧАСТЬЮ КОТ</t>
  </si>
  <si>
    <t>10702030/151210/0052125</t>
  </si>
  <si>
    <t xml:space="preserve"> ЧАНГША 008#,ЯНГМИНГ ГАРДЕН</t>
  </si>
  <si>
    <t>МАРГАНЕЦ НЕОБРАБОТАННЫЙ ДЛЯ ИСПОЛЬЗОВАНИЯ В МЕТАЛЛУРГИЧЕСКОЙ ПРОМЫШЛЕННОСТИ- В БРИКЕТАХ РАЗМЕРОМ 35ММ*55ММ*24ММ,С СОДЕРЖАНИЕМ МАРГАНЦА 97,9%-200 МЕШКОВ*1000КГ.</t>
  </si>
  <si>
    <t>10702030/151210/0052198</t>
  </si>
  <si>
    <t>МАРГАНЕЦ НЕОБРАБОТАННЫЙ ДЛЯ ИСПОЛЬЗОВАНИЯ В МЕТАЛЛУРГИЧЕСКОЙ ПРОМЫШЛЕННОСТИ:В КУСКАХ, РАЗМЕР 10-50ММ, С СОДЕРЖАНИЕМ МАРГАНЦА 95,12%, ВСЕГО 200 МЕШКОВ</t>
  </si>
  <si>
    <t>модель LS ALLOYS</t>
  </si>
  <si>
    <t>LS ALLOYS</t>
  </si>
  <si>
    <t>10702030/151210/0052209</t>
  </si>
  <si>
    <t xml:space="preserve"> БРИТАНСКИЕ ВИРГИНСКИЕ ОСТРОВА ТОРТОЛА РОАД ТАУН, 71</t>
  </si>
  <si>
    <t>МАРГАНЕЦ НЕОБРАБОТАННЫЙ ДЛЯ ИСПОЛЬЗОВАНИЯ В МЕТАЛЛУРГИЧЕСКОЙ ПРОМЫШЛЕННОСТИ:В КУСКАХ, РАЗМЕР 10-50ММ, С СОДЕРЖАНИЕМ МАРГАНЦА 97,30-97,58%, ВСЕГО 216 МЕШКОВ ПО 1Т В КАЖДОМ</t>
  </si>
  <si>
    <t>бренд XIANGXI MINMETALS</t>
  </si>
  <si>
    <t>10702030/151210/0052201</t>
  </si>
  <si>
    <t>МАРГАНЕЦ НЕОБРАБОТАННЫЙ ДЛЯ ИСПОЛЬЗОВАНИЯ В МЕТАЛЛУРГИЧЕСКОЙ ПРОМЫШЛЕННОСТИ В БРИКЕТАХ, РАЗМЕР 10-50ММ, С СОДЕРЖАНИЕМ МАРГАНЦА 88,87%, ВСЕГО 22 МЕШКА ПО 1Т В КАЖДОМ</t>
  </si>
  <si>
    <t>бренд SAKING MANGANESE</t>
  </si>
  <si>
    <t>SAKING MANGANESE</t>
  </si>
  <si>
    <t>10126120/151210/0019963</t>
  </si>
  <si>
    <t>ТИТАН ГУБЧАТЫЙ, НЕОБРАБОТАННЫЙ, ГОСТ 17746-96: МАРКА ТГ-110 (TG-110), С СОДЕРЖАНИЕМ ТИТАНА НЕ МЕНЕЕ 99.67МАС.%, В КУСКАХ РАССЕЯНЫХ НА ФРАКЦИИ,ФРАКЦИЯ -12 + 2ММ - 9000.00 КГ,РАСФАСОВАН В 36 СТАЛЬНЫХ БОЧКАХ ЕМКОСТЬЮ 200Л ЗАПОЛНЕННЫХ АРГОНОМ, С</t>
  </si>
  <si>
    <t>М ВКЛАДЫШЕМ МАРКА ТГ-120 (TG-120), С СОДЕРЖАНИЕМ ТИТАНА НЕ МЕНЕЕ 99.64МАС.%, В КУСКАХ РАССЕЯНЫХ НА ФРАКЦИИ, ФРАКЦИЯ -30 + 12ММ - 9590.00 КГ,РАСФАСОВАН В 40 СТАЛЬНЫХ БОЧКАХ ЕМКОСТЬЮ 200Л ЗАПОЛНЕННЫХ АРГОНОМ, С ПОЛИЭТИЛЕНОВЫМ ВКЛАДЫШЕМ' ВСЕГО 83 СТАЛЬНЫЕБОЧКИ. бренд `ЗТМК`</t>
  </si>
  <si>
    <t>10702030/151210/0052152</t>
  </si>
  <si>
    <t>ГУАНЖОУ ЁНЛИ ТРЭЙДИНГ КО.,ЛТД</t>
  </si>
  <si>
    <t>519000 ГУАНДОНГ ГУАНЖОУ ЖОНГШЭН, 286</t>
  </si>
  <si>
    <t>МАРГАНЕЦ МЕТАЛЛИЧЕСКИЙ НЕОБРАБОТАННЫЙ В КУСКАХ РАЗМЕРОМ 10-50 ММ. С СОДЕРЖАНИЕМ МАРГАНЦА 97%МИН., ИСПОЛЬЗУЕТСЯ ДЛЯ МЕТАЛЛУРГИЧЕСКОЙ ПРОМЫШЛЕННОСТИ, УПАКОВАН В ПОЛИПРОПИЛЕНОВЫЕ МЕШКИ ПО 1000 КГ., ВСЕГО 125 МЕШКОВ</t>
  </si>
  <si>
    <t>10702030/151210/0052143</t>
  </si>
  <si>
    <t>ФИРМА `ХУНАН ГЕРУИ СИЕНС ЭНД ТЕХНОЛОДЖИ КО.,ЛТД.`</t>
  </si>
  <si>
    <t xml:space="preserve"> ЧАНГША ДЗИДЖОУ ВИЛАДЖ ОФ НИНГ СЯНГ КОУНТИ</t>
  </si>
  <si>
    <t>МАРГАНЕЦ НЕОБРАБОТАННЫЙ ДЛЯ ИСПОЛЬЗОВАНИЯ В МЕТАЛЛУРГИЧЕСКОЙ ПРОМЫШЛЕННОСТИ- В БРИКЕТАХ РАЗМЕРОМ 35ММ*55ММ*24ММ,С СОДЕРЖАНИЕМ МАРГАНЦА 97,5%-200 МЕШКОВ*1000КГ.</t>
  </si>
  <si>
    <t>`HUNAN GERUI SCIENCE AND TECHNOLOGY CO.,LTD`</t>
  </si>
  <si>
    <t>10606060/161210/0007683</t>
  </si>
  <si>
    <t>Е.Р. ПРЕСИЖН ОПТИКАЛ</t>
  </si>
  <si>
    <t>32801 ФЛ ОРЛАНДО 505 В. РОБИНСОН СТРИТ</t>
  </si>
  <si>
    <t>ГЕРМАНИЙ МЕТАЛЛИЧЕСКИЙ КУСКОВОЙ НЕОБРАБОТАННЫЙ - 400 КГ(СОДЕРЖАНИЕ ГЕРМАНИЯ 100%)ИЗГ.: `Е.Р. ПРЕСИЖН ОПТИКАЛ КОРПОРЕЙШН`</t>
  </si>
  <si>
    <t>бренд :ОТСУТСТВУЕТ арт.ОТСУТСТВУЕТ модель ОТСУТСТВУЕТ колво 400 кг</t>
  </si>
  <si>
    <t>`Е.Р. ПРЕСИЖН ОПТИКАЛ КОРПОРЕЙШН`</t>
  </si>
  <si>
    <t>10702030/201210/0052900</t>
  </si>
  <si>
    <t>МАРГАНЕЦ НЕОБРАБОТАННЫЙ ДЛЯ ИСПОЛЬЗОВАНИЯ В МЕТАЛЛУРГИЧЕСКОЙ ПРОМЫШЛЕННОСТИ В КУСКАХ, РАЗМЕР 10-50ММ, С СОДЕРЖАНИЕМ МАРГАНЦА 95,3%, ВСЕГО 100 МЕШКОВ ПО 1Т В КАЖДОМ.</t>
  </si>
  <si>
    <t>бренд SHENYANG YUFENGTONGLONGXINGYE INTERNATIONAL</t>
  </si>
  <si>
    <t>SHENYANG YUFENGTONGLONGXINGYE INTERNATIONAL TRADE CO.,LTD</t>
  </si>
  <si>
    <t>SHENYANG YUFENGTONGLONGXINGYE INTERNATIONAL</t>
  </si>
  <si>
    <t>YT</t>
  </si>
  <si>
    <t>10606010/211210/0001334</t>
  </si>
  <si>
    <t>99817 ЕЙСЕНАХ АМ ГОЛДБЕРГ 3</t>
  </si>
  <si>
    <t>ПОРОШОК ГЕРМАНИЯ ВОССТАНОВЛЕННЫЙ(СОДЕРЖАНИЕ ГЕРМАНИЯ БОЛЕЕ 95%)- 188.102 КГ, ПОРОШОК ГЕРМАНИЯ НЕДОВОССТАНОВЛЕННЫЙ(СОДЕРЖАНИЕ ГЕРМАНИЯ БОЛЕЕ 74.9%)-19.152 КГ</t>
  </si>
  <si>
    <t>бренд :ОТСУТСТВУЕТ арт.ОТСУТСТВУЕТ модель ОТСУТСТВУЕТ колво 207.254 кг</t>
  </si>
  <si>
    <t>10702030/211210/0053169</t>
  </si>
  <si>
    <t xml:space="preserve"> ГОНГ КОНГ ВАНЧАЙ 1ХАРБОР РОАД, КОНВЕНТИОН ПЛАЗА, 421</t>
  </si>
  <si>
    <t>ПОДСТАВКИ ДЛЯ ПОКУПАТЕЛЬСКИХ КОРЗИН ХРОМИРОВАННЫЕ 50 ШТ..</t>
  </si>
  <si>
    <t>бренд CHANGSHU KAILIOU COMMERCIAL EQUIPMENT CO., LTD, КИТАЙ</t>
  </si>
  <si>
    <t>10125162/211210/0014382</t>
  </si>
  <si>
    <t>211100 КИТАЙ НАНЖИНГ,ЖИАНГНИНГ ДЕВЕЛОПМЕНТ ЗОНЕ ЖИНГХУАИ РОАД 115</t>
  </si>
  <si>
    <t>КОБАЛЬТОВЫЙ ПОРОШОК (CO-99,99%),СЕРОГО ЦВЕТА, МАРКИ EFS-1, ИСПОЛЬЗ. ПРИ ПРОИЗВОДСТВЕ ТВЕРДЫХ СПЛАВОВ, 40 ВАКУУМНЫХ МЕШКОВ ПО 25 КГ.,В 40 СТАЛЬНЫХ БАРАБАНАХ НА 2 ПОДДОНАХ, ВЕС БРУТО С ПОДДОНАМИ 1157 КГ</t>
  </si>
  <si>
    <t>бренд HANRUI COBALT</t>
  </si>
  <si>
    <t>HANRUI COBALT</t>
  </si>
  <si>
    <t>10126120/231210/0020431</t>
  </si>
  <si>
    <t>ТИТАН ГУБЧАТЫЙ, НЕОБРАБОТАННЫЙ, ГОСТ 17746-96: МАРКА ТГ-110 (TG-110), С СОДЕРЖАНИЕМ ТИТАНА НЕ МЕНЕЕ 99.67МАС.%, В КУСКАХ РАССЕЯНЫХ НА ФРАКЦИИ,ФРАКЦИЯ -12 + 2ММ - 8500.00 КГ,РАСФАСОВАН В 34 СТАЛЬНЫХ БОЧКАХ ЕМКОСТЬЮ 200Л ЗАПОЛНЕННЫХ АРГОНОМ, С</t>
  </si>
  <si>
    <t>М ВКЛАДЫШЕМ МАРКА ТГ-120 (TG-120), С СОДЕРЖАНИЕМ ТИТАНА НЕ МЕНЕЕ 99.64МАС.%, В КУСКАХ РАССЕЯНЫХ НА ФРАКЦИИ, ФРАКЦИЯ -30 + 12ММ - 9860.00 КГ,РАСФАСОВАН В 50 СТАЛЬНЫХ БОЧКАХ ЕМКОСТЬЮ 200Л ЗАПОЛНЕННЫХ АРГОНОМ, С ПОЛИЭТИЛЕНОВЫМ ВКЛАДЫШЕМ. ВСЕГО 84 СТАЛЬНЫЕБОЧКИ. бренд `ЗТМК`</t>
  </si>
  <si>
    <t>10411090/231210/0000999</t>
  </si>
  <si>
    <t>Д-38615 ГЕРМАНИЯ ГОСЛАР ИМ ШЛЕЕКЕ 78-91,А/Я 2540</t>
  </si>
  <si>
    <t>ТАНТАЛОВЫЙ МЕТАЛЛИЧЕСКИЙ ПОРОШОК КОНДЕНСАТОРНОГО ТИПА STA40KF,УДЕЛЬНЫЙ ЗАРЯД 35000МККЛ/Г,ТОК УТЕЧКИ 12МКА/Г,НАПРЯЖЕНИЕ ПРОБОЯ 100В, В КОЛИЧЕСТВЕ 40КГ.ДЛЯ ИЗГОТОВЛЕНИЯ КОНДЕНСАТОРОВ.</t>
  </si>
  <si>
    <t>бренд STARCK</t>
  </si>
  <si>
    <t>STARCK</t>
  </si>
  <si>
    <t>10714040/231210/0028672</t>
  </si>
  <si>
    <t>ЭЙБЛ ОКЕАН ТРЕЙДИНГ ЛИМИТЕД</t>
  </si>
  <si>
    <t xml:space="preserve"> МОНГКОК КОУЛУН,НАТХАН РОАД ГОЛЛИВУД ПЛАЗА 610, РУМС 1318-19</t>
  </si>
  <si>
    <t>МАГНИЙ ГРАНУЛИРОВАННЫЙ, ОБЩЕЕ КОЛИЧЕСТВО:22 ТОННЫ, УПАКОВАН В МЕШКИ (20 МЕШКОВ ПО 1100 КГ.)</t>
  </si>
  <si>
    <t>бренд ТОВАРНЫМ ЗНАКОМ НЕ ОБОЗНАЧЕН</t>
  </si>
  <si>
    <t>ТОВАРНЫМ ЗНАКОМ НЕ ОБОЗНАЧЕН</t>
  </si>
  <si>
    <t>10226180/231210/0007392</t>
  </si>
  <si>
    <t>бренд UBM</t>
  </si>
  <si>
    <t>UBM</t>
  </si>
  <si>
    <t>10702020/241210/0023256</t>
  </si>
  <si>
    <t>10606010/241210/0001357</t>
  </si>
  <si>
    <t>ОТХОДЫ ПРОИЗВОДСТВА ГЕРМАНИЯ- 624.00 КГ</t>
  </si>
  <si>
    <t>бренд :ОТСУТСТВУЕТ арт.ОТСУТСТВУЕТ модель ОТСУТСТВУЕТ колво 624 кг</t>
  </si>
  <si>
    <t>10411090/241210/0001021</t>
  </si>
  <si>
    <t>ОЛОВО НЕОБРАБОТАННОЕ НЕЛЕГИРОВАННОЕ В СЛИТКАХ, ХИМ.СОСТАВ: SN-99,999% - 432.480 КГ</t>
  </si>
  <si>
    <t>10411090/241210/0001018</t>
  </si>
  <si>
    <t>ОЛОВО НЕОБРАБОТАННОЕ НЕЛЕГИРОВАННОЕ В СЛИТКАХ, ХИМ.СОСТАВ: SN-99,99% - 500 КГ</t>
  </si>
  <si>
    <t>10126080/271210/0013499</t>
  </si>
  <si>
    <t>ОТХОДЫ ПОСЛЕ ПЕРЕРАБОТКИ: ЛОМ СПЛАВА ЦИРКАЛОЙ-4 (ZRY-4) В ВИДЕ: ОБРЕЗКОВ ТРУБ ДИАМ. 10.75 ММ - 79.11 КГ (135 ШТ.), ОБРЕЗКОВ ЦИЛИНДРОВ ДИАМ. 9.8 ММ - 1.085 КГ (310 ШТ.) КОНТРОЛИР. ПАРАМЕТР - ДИАМЕТР 9.8 ММ, 10.78ММ</t>
  </si>
  <si>
    <t>10714040/271210/0028844</t>
  </si>
  <si>
    <t>МАГНИЙ ГРАНУЛИРОВАННЫЙ ОБЩЕЕ КОЛИЧЕСТВО:22 ТОННЫ, УПАКОВАН В МЕШКИ (20 МЕШКОВ ПО 1100 КГ.)</t>
  </si>
  <si>
    <t>МОЛИБДЕН НЕОБРАБОТАННЫЙ - ШТАБИКИ. СОДЕРЖАНИЕ МОЛИБДЕНА 99,86%. РЕФЕРЕНС № PB 8353987, РВ 8332689. ВЕС С 6 ПАЛЕТАМИ 6302 КГ. ПОСТАВЛЯЕТСЯ В КАЧЕСТВЕ СЫРЬЯ ДЛЯ СОБСТВЕННЫХ НУЖД ЗАВОДА.</t>
  </si>
  <si>
    <t>бренд ДЖИАНГШУ ФЕНГФЕНГ ТАНГСТИН ЭНД МОЛИБДЕНУМ ПРОДУКТС,</t>
  </si>
  <si>
    <t>10702030/291210/0054810</t>
  </si>
  <si>
    <t>МАРГАНЕЦ НЕОБРАБОТАННЫЙ ДЛЯ ИСПОЛЬЗОВАНИЯ В МЕТАЛЛУРГИЧЕСКОЙ ПРОМЫШЛЕННОСТИ:В КУСКАХ, РАЗМЕР 10-50ММ, С СОДЕРЖАНИЕМ МАРГАНЦА 97,42-97,66%, ВСЕГО 216 МЕШКОВ</t>
  </si>
  <si>
    <t>10125162/301210/0014830</t>
  </si>
  <si>
    <t>`ЮМИКОР КОБАЛЬТ ЭНД СПЕШИАЛТИ МАТЕРИАЛС`</t>
  </si>
  <si>
    <t>Б2250 БЕЛЬГИЯ ОЛЕН ВАТЕРТОРЕНСТРАТ, 33</t>
  </si>
  <si>
    <t>КОБАЛЬТОВЫЙ ПОРОШОК (CO-99,99%),СЕРОГО ЦВЕТА,МАРКИ EFS-1,ИСПОЛЬЗ. ПРИ ПРОИЗВОДСТВЕ ТВЕРДЫХ СПЛАВОВ, 80 ВАКУУМНЫХ МЕШКОВ ПО 25 КГ.,В 80 СТАЛЬНЫХ БАРАБАНАХ НА 8 ПОДДОНАХ, ВЕС БРУТТО С ПОДДОНАМИ 2376 КГ</t>
  </si>
  <si>
    <t>бренд UMICORE</t>
  </si>
  <si>
    <t>10702020/040210/0001286</t>
  </si>
  <si>
    <t>CN, ГОНГ КОНГ, ГОНГ КОНГ, ХАРБОР РОАД ВАНЧАЙ 1, ОФ.4210</t>
  </si>
  <si>
    <t>ПОДСТАВКИ ДЛЯ ПОКУПАТЕЛЬСКИХ КОРЗИН ХРОМИРОВАННЫЕ- ВСЕГО 120 ШТ</t>
  </si>
  <si>
    <t>`RETAIL SPECIAL CO.,LTD`COMPANY</t>
  </si>
  <si>
    <t>10405040/020210/0000196</t>
  </si>
  <si>
    <t>330096, CN, КИТАЙ, Г.НАНЬЧАН, ДЖИАНГКСИ</t>
  </si>
  <si>
    <t>ОЛОВО НЕОБРАБОТАННОЕ НЕЛЕГИРОВАННОЕ В СЛИТКАХ ХИМ.СОСТАВ: SN-99,999%, ПАРТИЯ № С1001113-0101 - 300 КГ</t>
  </si>
  <si>
    <t>10702030/010210/П002749</t>
  </si>
  <si>
    <t>-, VG, -, ТОРТОЛА, РОАД ТАУН, КРАЙГМУР ЧЭМБЕРС, А/Я 71</t>
  </si>
  <si>
    <t>МАРГАНЕЦ НЕОБРАБОТАННЫЙ ДЛЯ ИСПОЛЬЗОВАНИЯ В МЕТАЛЛУРГИЧЕСКОЙ ПРОМЫШЛЕННОСТИ, В КУСКАХ РАЗМЕРОМ 10-50 ММ, С СОДЕРЖАНИЕМ МАРГАНЦА 97,14-97,47%, 216Т, 216 МЕШКОВ</t>
  </si>
  <si>
    <t>10702030/010210/П002748</t>
  </si>
  <si>
    <t>МАРГАНЕЦ НЕОБРАБОТАННЫЙ ДЛЯ ИСПОЛЬЗОВАНИЯ В МЕТАЛЛУРГИЧЕСКОЙ ПРОМЫШЛЕННОСТИ, 648 МЕШКОВ В КУСКАХ РАЗМЕРОМ 10-50 ММ, С СОДЕРЖАНИЕМ МАРГАНЦА 97,19-97,42%, 216Т, 216 МЕШКОВ В БРИКЕТАХ РАЗМЕРОМ 10-60 ММ: С СОДЕРЖАНИЕМ МАРГАНЦА 96,7 %, 216Т, 216 МЕШКО</t>
  </si>
  <si>
    <t>:В С СОДЕРЖАНИЕМ МАРГАНЦА 96,6 %, 216Т, 216 МЕШКОВ.</t>
  </si>
  <si>
    <t>10405020/040210/0000036</t>
  </si>
  <si>
    <t>97321, US, ОРЕГОН, ОЛБАНИ, 1600 Н.Е. ОЛД САЛЕМ РОУД</t>
  </si>
  <si>
    <t>:СЕРЕБРИСТОГО ЦВЕТА С РАЗМЕРАМИ СТОРОН ОТ 1 ДО 25,4 ММ.</t>
  </si>
  <si>
    <t>10702030/100210/0003797</t>
  </si>
  <si>
    <t>ФИРМА `ДОВЕЛЛ МЕТАЛ ЭНД ФЕРРОАЛЛОЙ КО.,ЛИМИТЕД`</t>
  </si>
  <si>
    <t>CN, ЧАНГША, 9Ф,158 ЕЛУ РД</t>
  </si>
  <si>
    <t>`ФАРЕНГЕЙТ` ООО</t>
  </si>
  <si>
    <t>690012, ПРИМОРСКИЙ КРАЙ, ВЛАДИВОСТОК, БЕРЕЗОВАЯ УЛ., Д.25, КВ.523</t>
  </si>
  <si>
    <t>МАРГАНЕЦ НЕОБРАБОТАННЫЙ ДЛЯ ИСПОЛЬЗОВАНИЯ В МЕТАЛЛУРГИЧЕСКОЙ ПРОМЫШЛЕННОСТИ, В КУСКАХ РАЗМЕРОМ 10-50ММ, С СОДЕРЖАНИЕМ МАРГАНЦА 95.8%-120 МЕШКОВ*1000КГ.</t>
  </si>
  <si>
    <t>10702030/040210/П003189</t>
  </si>
  <si>
    <t>МАРГАНЕЦ НЕОБРАБОТАННЫЙ ДЛЯ ИСПОЛЬЗОВАНИЯ В МЕТАЛЛУРГИЧЕСКОЙ ПРОМЫШЛЕННОСТИ, В КУСКАХ РАЗМЕРОМ 10-50 ММ, С СОДЕРЖАНИЕМ МАРГАНЦА 95,67%, 216Т, 216 МЕШКОВ</t>
  </si>
  <si>
    <t>XIANGXI AUTONOMOUS PREFECTURЕ CHUANGXING METALLURG</t>
  </si>
  <si>
    <t>XIANGXI AUTONOMOUS PREFECTURЕ CHUANGXING METALLURGICAL</t>
  </si>
  <si>
    <t>10702030/100210/0003751</t>
  </si>
  <si>
    <t>CN, ДЖИШОУ, ХУНАН, НО 45 РЕНМИН РОАД</t>
  </si>
  <si>
    <t>ООО `ТРАНСКАРГО`</t>
  </si>
  <si>
    <t>690037, ПРИМОРСКИЙ КРАЙ, Г. ВЛАДИВОСТОК, УЛ. АДМИРАЛА ЮМАШЕВА,35 КВ.103</t>
  </si>
  <si>
    <t>МАРГАНЕЦ МЕТАЛИЧ. 95-97% В КУСКАХ,,ЦЕЛЕВОЕ НАЗНАЧ.- ДЛЯ ПРИМЕНЕНИЯ В МЕТАЛЛУРГИЧЕСКОЙ ПРОМЫШ-ТИ,УПАКОВ. В ПОЛИПРОПИЛЕНОВЫЕ МЕШКИ ПО 1000КГ. ВСЕГО 324 МЕШКОВ.</t>
  </si>
  <si>
    <t>10403010/090210/П000242</t>
  </si>
  <si>
    <t>CN, ХУЛИ ДИСТРИКТ, КСИАМЕНЬ, 11Ф ДОНГФАНГ КОММЕРСИАЛ СЕНТРЕ</t>
  </si>
  <si>
    <t>ФИРМА-КСИАМЕНЬ ХОНГЛУ ТАНГСТЕН МОЛИБДЕНУМ ИНДАСТРИ</t>
  </si>
  <si>
    <t>10716080/090210/0000534</t>
  </si>
  <si>
    <t>СУЙФЭНЬХЭЙСКАЯ ТОРГОВО-ЭКОНОМИЧЕСКАЯ ОО `ЯН ФЭН`</t>
  </si>
  <si>
    <t>CN, ПР.ХЭЙЛУНЦЗЯН, Г.СУЙФЕНЬХЭ, УЛ.ШАН ЧЭН ЛУ, Д.1</t>
  </si>
  <si>
    <t>`ХУБЭЙ ЧАНГУАНГ ХОНГКСИН ИНДУСТРИАЛ ГРУПП КО., ЛТД</t>
  </si>
  <si>
    <t>10101030/100210/0001158</t>
  </si>
  <si>
    <t>69035, UA, Г.ЗАПОРОЖЬЕ, УЛ.ДИАГОНАЛЬНАЯ 11</t>
  </si>
  <si>
    <t>МАРГАНЕЦ МЕТАЛИЧЕСКИЙ НЕОБРАБОТАННЫЙ МАРКИ МН95- 199800КГ,КЛАСС КРУПН.6,ФРАКЦИЯ 0-300ММ,БАЗОВЫЙ ВЕС-211650КГ,ГОСТ 6008-90,ХИМ.СОСТАВ SI 1,0-1,1%, MN 95,2-95,4%,С 0,12-0,15%,Р 0,06%</t>
  </si>
  <si>
    <t>10702030/120210/П004206</t>
  </si>
  <si>
    <t>690033, ПРИМОРСКИЙ КРАЙ, ВЛАДИВОСТОК, ПОСТЫШЕВА 43-43</t>
  </si>
  <si>
    <t>МАРГАНЕЦ НЕОБРАБОТАННЫЙ ДЛЯ ИСПОЛЬЗОВАНИЯ В МЕТАЛЛУРГИЧЕСКОЙ ПРОМЫШЛЕННОСТИ, В КУСКАХ РАЗМЕРОМ 10-50 ММ: С СОДЕРЖАНИЕМ МАРГАНЦА 95,46-95,82% - 432Т, 432 МЕШКА, С СОДЕРЖАНИЕМ МАРГАНЦА 97,20-97,36% - 216Т, 216 МЕШКОВ</t>
  </si>
  <si>
    <t>144011, МОС.ОБЛ., Г.ЭЛЕКТРОСТАЛЬ, УЛ.ЛЕСНАЯ, Д. 8А</t>
  </si>
  <si>
    <t>ТИТАНОВЫЕ СЛИТКИ МАРКА ВТ1-0 ТУ 1715-520-07510017-2000. СОДЕРЖАНИЕ TI=99%. РЕФЕРЕНС № PB 8250179. ПОСТАВЛЯЕТСЯ В КАЧЕСТВЕ СЫРЬЯ ДЛЯ СОБСТВЕННЫХ НУЖД ЗАВОДА. КОЛИЧЕСТВО: 5184,5 КГ.</t>
  </si>
  <si>
    <t>`BEIJING HONGDA TITANIUM SCIENCE &amp; TRADE CO., LTD` `BEIJING HONGDA TITANIUM SCIENCE &amp; TRADE CO., LTD`</t>
  </si>
  <si>
    <t>`BEIJING HONGDA TITANIUM SCIENCE &amp; TRADE CO., LTD`,</t>
  </si>
  <si>
    <t>10606010/170210/0000110</t>
  </si>
  <si>
    <t>CN, ЯНАН, КУНМИНГ, 6/Ф БИЛДИНГ А, ДУШИМИНГУАН, МИДЛ РЕ</t>
  </si>
  <si>
    <t>ГЕРМАНИЙ ПОЛИКРИСТАЛЛИЧЕСКИЙ ЗОННООЧИЩЕННЫЙ-250.00 КГ(СОДЕРЖАНИЕ ГЕРМАНИЯ 99.999%)</t>
  </si>
  <si>
    <t>`ЮННАН ЛИНКАНГ КСИНЙУАН ГЕРМАНИУМ ИНДАСТРИ КО.,ЛТД -ОТСУТСТВУЕТ</t>
  </si>
  <si>
    <t>10110060/160210/0001508</t>
  </si>
  <si>
    <t>`ГФЕ МЕТАЛЛЕ УНД МАТЕРИАЛЕ ГМБХ`</t>
  </si>
  <si>
    <t>90012, DE, ГЕРМАНИЯ, НЮРЕМБЕРГ, ХОФЕНЕР СТР. 45</t>
  </si>
  <si>
    <t>`GFE METALLE UND MATERIALIEN GMBH`, `GFE M+M`</t>
  </si>
  <si>
    <t>`GFE M+M`</t>
  </si>
  <si>
    <t>РАСХОДНЫЙ МАТЕРИАЛ , ДЛЯ ВАКУУМНОЙ УСТАНОВКИ НАНЕСЕНИЯ ПОКРЫТИЙ МЕТОДОМ ОСАЖДЕНИЯ МЕТАЛЛА ИЗ ПАРОВОЙ ФАЗЫ,МИШЕНЬ В ВИДЕ ШАЙБ ИЗ ХРОМА (СОДЕРЖАНИЕ 99.5 %) ДИАМЕТРОМ 160 ММ, ТОЛЩИНОЙ 12 ММ, АРТ.2008411- 8 ШТ</t>
  </si>
  <si>
    <t>ТОРГ.МАРКА `YINGUANG GROUP`</t>
  </si>
  <si>
    <t>10226020/210210/П004406</t>
  </si>
  <si>
    <t>ФИРМА `ИНТЕРДЕНТ Д.О.О.`</t>
  </si>
  <si>
    <t>СИ-3000, SI, Г.ЦЕСТА, УЛ.ОПЕКАРНИСКА ЦЕЛЬДЖЕ,026</t>
  </si>
  <si>
    <t>236038, , КАЛИНИНГРАД, ЕЛОВАЯ АЛЛЕЯ,62/12</t>
  </si>
  <si>
    <t>ШТЕЙН КОБАЛЬТОВЫЙ-СПЛАВ ЗУБОТЕХНИЧ. НЕДРАГ. I-MG 1КГ-5ШТ.</t>
  </si>
  <si>
    <t>INTERDENT INTERDENT</t>
  </si>
  <si>
    <t>ОТХОДЫ ПОСЛЕ ПЕРЕРАБОТКИ: ЛОМ СПЛАВА ЦИРКАЛОЙ-2 (ZRY-2) В ВИДЕ: ОБРЕЗКОВ ТРУБ ДИАМ. 10.28 ММ - 106.63 КГ (224 ШТ.), ОБРЕЗКОВ ЦИЛИНДРОВ ДИАМ. 9.35 ММ - 8.08 КГ (702 ШТ.) КОНТРОЛИР. ПАРАМЕТР. - ДИАМЕТР 9.35 ММ, 10.28ММ</t>
  </si>
  <si>
    <t>10606010/250210/0000123</t>
  </si>
  <si>
    <t>01720, US, МА, АКТОН, 916 МАЙН СТРИТ</t>
  </si>
  <si>
    <t>ОТХОДЫ МЕХАНИЧЕСКОЙ ОБРАБОТКИ ГЕРМАНИЯ- 130.45 КГ(СОДЕРЖАНИЕ ГЕРМАНИЯ 99.00%)</t>
  </si>
  <si>
    <t>`НОВОТЕК, ИНК` -ОТСУТСТВУЕТ</t>
  </si>
  <si>
    <t>10606010/250210/0000125</t>
  </si>
  <si>
    <t>`ГФИ АДВАНСД ТЕХНОЛОДЖИЗ, ИНК.`</t>
  </si>
  <si>
    <t>07666, US, НЖ,, ТИНЕК,, 379 ВИНФРОП РОУД</t>
  </si>
  <si>
    <t>ОТХОДЫ МЕХАНИЧЕСКОЙ ОБРАБОТКИ ГЕРМАНИЯ-160 КГ (СОДЕРЖАНИЕ ГЕРМАНИЯ 100%), ГЕРМАНИЙ НЕЛЕГИРОВАННЫЙ-182 КГ(СОДЕРЖАНИЕ ГЕРМАНИЯ 100%)</t>
  </si>
  <si>
    <t>`ГФИ АДВАНСД ТЕХНОЛОДЖИЗ, ИНК.` -ОТСУТСТВУЕТ (ТЗ)-ОТСУТСТВУЕТ</t>
  </si>
  <si>
    <t>10226030/260210/0003561</t>
  </si>
  <si>
    <t>РОСЛИН ЭКВИПМЕНТ ЛТД</t>
  </si>
  <si>
    <t>VG, ВИКХАМС КЕЙ, ТОРТОЛА, ДИ КАСТРО СТРИИТ,24</t>
  </si>
  <si>
    <t>ОЛОВО ЧЕРНОВОЕ (НЕОБРАБОТАННОЕ) НЕЛЕГИРОВАННОЕ В БЛОКАХ (СЛИТКАХ)-1007КГ (39 ШТУК В ОДНОЙ ПАЧКЕ) ДЛЯ ПОЛУЧЕНИЯ ИЗДЕЛИЙ ИЗ ОЛОВА МЕТОДОМ ЛИТЬЯ</t>
  </si>
  <si>
    <t>TIMAN PT.TAMBANG TIMAN</t>
  </si>
  <si>
    <t>TIMAN</t>
  </si>
  <si>
    <t>10405040/250210/0000425</t>
  </si>
  <si>
    <t>Д-38615, DE, ГЕРМАНИЯ, ГОСЛАР, А/Я 2540</t>
  </si>
  <si>
    <t>ТАНТАЛОВЫЙ МЕТАЛЛИЧЕСКИЙ ПОРОШОК КОНДЕНСАТОРНОГО ТИПА TTS-40KMA,УДЕЛЬНЫЙ ЗАРЯД 43000МККЛ/Г,ТОК УТЕЧКИ 1,5*10МКА/МККЛ,НАПРЯЖЕНИЕ ПРОБОЯ 100В, В КОЛИЧЕСТВЕ 40КГ.ДЛЯ ИЗГОТОВЛЕНИЯ КОНДЕНСАТОРОВ.</t>
  </si>
  <si>
    <t>Х.К.ШТАРК ГМБХ,ТАИЛАНД H.C.STARCK</t>
  </si>
  <si>
    <t>ТАНТАЛОВЫЙ МЕТАЛЛИЧЕСКИЙ ПОРОШОК КОНДЕНСАТОРНОГО ТИПА STA-100KA,УДЕЛЬНЫЙ ЗАРЯД 95000МККЛ/Г,ТОК УТЕЧКИ 60МКА/Г, В КОЛИЧЕСТВЕ 1КГ. ДЛЯ ИЗГОТОВЛЕНИЯ КОНДЕНСАТОРОВ.</t>
  </si>
  <si>
    <t>Х.К.ШТАРК ГМБХ,ГЕРМАНИЯ H.C.STARCK</t>
  </si>
  <si>
    <t>10716080/270210/0000747</t>
  </si>
  <si>
    <t>`ХУБЭЙ ЧАНГУАНГ ХОНГКСИН ИНДУСТРИАЛ ГРУПП КО., ЛТД НЕ ОБОЗНАЧЕН</t>
  </si>
  <si>
    <t>10405040/260210/П000455</t>
  </si>
  <si>
    <t>CN, КИТАЙ, Г.КУНЬМИН, №36 ГУАН ШАНГ НОРД РОУД</t>
  </si>
  <si>
    <t>ОЛОВО НЕОБРАБОТАННОЕ НЕЛЕГИРОВАННОЕ В СЛИТКАХ, СОСТАВ: SN-99,99%, ПАРТИЯ № 1002557 - 800 КГ</t>
  </si>
  <si>
    <t>КОРПОРАЦИЯ`ЮНЬНАНЬ ОЛОВО,ЛТД` ГРАФИЧЕСКОЕ ИЗОБРАЖЕНИЕ ДВУХ НАЧАЛЬНЫХ БУКВ НАИМЕН</t>
  </si>
  <si>
    <t>ГРАФИЧЕСКОЕ ИЗОБРАЖЕНИЕ ДВУХ НАЧАЛЬНЫХ БУКВ НАИМЕНОВАНИЯ ПРЕДПРИЯТИЯ-ИЗГОТОВИТЕЛЯ `Y` И `T`, ВПИСАННОЕ ГОРИЗОНТАЛЬНО В ОКРУЖНОСТЬ, ПОД Н</t>
  </si>
  <si>
    <t>427620 Г. ГЛАЗОВ УЛ. БЕЛОВА, Д.7</t>
  </si>
  <si>
    <t>660027 Г. КРАСНОЯРСК ТРАНСПОРТНЫЙ ПРОЕЗД 1</t>
  </si>
  <si>
    <t>10702030/160310/П007759</t>
  </si>
  <si>
    <t>- ТОРТОЛА РОАД ТАУН, КРАЙГМУР ЧЭМБЕРС, А/Я 71</t>
  </si>
  <si>
    <t>МАРГАНЕЦ НЕОБРАБОТАННЫЙ ДЛЯ ИСПОЛЬЗОВАНИЯ В МЕТАЛЛУРГИЧЕСКОЙ ПРОМЫШЛЕННОСТИ, В КУСКАХ РАЗМЕРОМ 10-50 ММ: С СОДЕРЖАНИЕМ МАРГАНЦА 97,17-97,52% -216Т, 216 МЕШКОВ, С СОДЕРЖАНИЕМ МАРГАНЦА 95,39-95,74% - 216Т, 216 МЕШКОВ</t>
  </si>
  <si>
    <t>10403010/160310/0000592</t>
  </si>
  <si>
    <t>КСИАМЕНЬ 11Ф ДОНГФАНГ КОММЕРСИАЛ СЕНТРЕ</t>
  </si>
  <si>
    <t>10126080/160310/0002331</t>
  </si>
  <si>
    <t>ОТХОДЫ ПОСЛЕ ПЕРЕРАБОТКИ: ЛОМ СПЛАВА ЦИРКАЛОЙ (ZRY-4, М5) В ВИДЕ: ОБРЕЗКОВ ТРУБ ДИАМ. 10.75 ММ - 48.05 КГ (82 ШТ.), ОБРЕЗКОВ ЦИЛИНДРОВ ДИАМ. 9.8 ММ - 0.89 КГ (254 ШТ.) КОНТРОЛИР. ПАРАМЕТР. - ДИАМЕТР 9.8 ММ, 10.75ММ</t>
  </si>
  <si>
    <t>10126080/090310/0002066</t>
  </si>
  <si>
    <t>ОТХОДЫ ПОСЛЕ ПЕРЕРАБОТКИ: ЛОМ СПЛАВА ЦИРКАЛОЙ-4 (ZRY-4) В ВИДЕ: ОБРЕЗКОВ ТРУБ ДИАМ. 10.75ММ - 51.82КГ (107 ШТ.), И ОБРЕЗКОВ ЦИЛИНДРОВ ДИАМ. 10.65 ММ - 1.49 КГ (347 ШТ.) КОНТРОЛИР. ПАРАМЕТРЫ 1 - ДИАМЕТРЫ 10.75ММ И 10.65 ММ</t>
  </si>
  <si>
    <t>`ANF GMDH`</t>
  </si>
  <si>
    <t>10606060/050310/0001227</t>
  </si>
  <si>
    <t>ХАРБИН ДОНГШЕНГ МЕТАЛ (ГОНКОНГ) КО., ЛИМИТЕД</t>
  </si>
  <si>
    <t>ХАРБИН 347 ТОНГДА СТРИТ, 21СТ ФЛОР, ЯНХЕНГ</t>
  </si>
  <si>
    <t>МАРГАНЕЦ БРИКЕТИРОВАННЫЙ С ФЛЮСОМ МАРКА MN80F (ЛИГАТУРА) В ВИДЕ ТАБЛЕТОК, ИСПОЛЬЗУЕМЫЙ В КАЧЕСТВЕ ЛЕГИРУЮЩЕЙ ДОБАВКИ ПРИ ПРОИЗВОДСТВЕ АЛЮМИНИЕВЫХ СПЛАВОВ, C СОДЕРЖАНИЕМ ОСНОВНЫХ ХИМИЧЕСКИХ ЭЛЕМЕНТОВ: MN-80%,SI-0.09%, FE-0.10%, AL-0%</t>
  </si>
  <si>
    <t>МАРГАНЕЦ БРИКЕТИРОВАННЫЙ С ФЛЮСОМ</t>
  </si>
  <si>
    <t>10604020/010310/0000282</t>
  </si>
  <si>
    <t>ЛЕГИРУЮЩИЕ ТАБЛЕТКИ HOESCH `TI80` ALTABTI (ТИТАН-АЛЮМИНИЙ) С СОДЕРЖАНИЕМ ТИТАНА 78-82%, ПРЕДНАЗНАЧЕНЫ ДЛЯ ПРОИЗВОДСТВА АЛЮМИНИЕВЫХ СПЛАВОВ, УПАКОВАНЫ В ДЕРЕВЕННЫЙ ЯЩИК: №295750108</t>
  </si>
  <si>
    <t>10702030/010310/0005869</t>
  </si>
  <si>
    <t>- ХУНАН ЙЕЛУ РД, 158, 9Ф</t>
  </si>
  <si>
    <t>МАРГАНЕЦ МЕТАЛЛИЧЕСКИЙ НЕОБРАБОТАННЫЙ, В ДРОБЛЕННОМ ВИДЕ (В КУСКАХ РАЗМЕРОМ 10 ММ - 50 ММ), ДЛЯ ПРИМЕНЕНИЯ В МЕТАЛЛУРГИЧЕСКОЙ ПРОМЫШЛЕННОСТИ, С СОДЕРЖАНИЕМ МАРГАНЦА (Mn) - 95,70 %, УГЛЕРОДА (С) - 0,058 %, СЕРЫ (S) - 0,044 %, ФОСФОРА (Р) - 0,039 % И К</t>
  </si>
  <si>
    <t>РЕМНИЯ (Si) - 0,49 %, ВСЕГО 120 М/ТОНН, В 120 БЭГАХ (МЕШКАХ).:</t>
  </si>
  <si>
    <t>`CHANGSHA ZHUOBANG METAL MATERIALS CO., LTD</t>
  </si>
  <si>
    <t>10126120/020310/П003203</t>
  </si>
  <si>
    <t>ТИТАН ГУБЧАТЫЙ, НЕОБРАБОТАННЫЙ, С СОДЕРЖАНИЕМ ТИТАНА НЕ МЕНЕЕ 99.64МАС.%, В КУСКАХ РАССЕЯНЫХ НА ФРАКЦИИ, МАРКА ТГ-120 (TG-120), ГОСТ 17746-96, ФРАКЦИЯ -30 + 12ММ - 15010.00 КГ, РАСФАСОВАН В 72 СТАЛЬНЫЕ БОЧКИ ЕМКОСТЬЮ 200Л ЗАПОЛНЕННЫХ АРГОНОМ, С</t>
  </si>
  <si>
    <t>ПОЛИЭТИЛЕНОВЫМ ВКЛАДЫШЕМ.:</t>
  </si>
  <si>
    <t>10403010/020310/П000458</t>
  </si>
  <si>
    <t>ALFA LAVAL</t>
  </si>
  <si>
    <t>10126120/100310/0003569</t>
  </si>
  <si>
    <t>ФИРМА `К.СТЕИНВЕГ Б.В.` ПО ПОРУЧ. ФИРМЫ `АТКО ЛИМИТЕД` ВЕЛИКОБРИТАНИЯ</t>
  </si>
  <si>
    <t>РОТТЕРДАМ ПАРМЕНТИЕРПЛЕИН 1</t>
  </si>
  <si>
    <t>ТИТАН ГУБЧАТЫЙ, НЕОБРАБОТАННЫЙ, С СОДЕРЖАНИЕМ ТИТАНА НЕ МЕНЕЕ 99.72МАС.%, В КУСКАХ РАССЕЯНЫХ НА ФРАКЦИИ, МАРКА ТГ-100 (TG-100), ГОСТ 17746-96, ФРАКЦИЯ -30 + 10ММ - 19000КГ, РАСФАСОВАН ПО 250КГ В 76 СТАЛЬНЫХ БОЧЕК ЕМКОСТЬЮ 200Л ЗАПОЛНЕННЫХ АРГОНОМ, С</t>
  </si>
  <si>
    <t>10101100/110310/0000213</t>
  </si>
  <si>
    <t>МАРГАНЕЦ МЕТАЛЛИЧЕСКИЙ МАРКИ Мн95 ФРАКЦИОННЫЙ СОСТАВ 0-300ММ В СООТВЕТСТВИИ С ГОСТ 6008-90 С ХИМИЧЕСКИМ СОСТАВОМ МАРГАНЦА: 95.6-95.7% КРЕМНИЯ 0.9-1.0% УГЛЕРОДА 0.13% ФОСФОРА: 0.05% ПО МАССЕ. ПРИМЕНЯЕТСЯ В МЕТАЛЛУРГИЧЕСКОЙ ПРОМЫШЛЕННОСТИ В КАЧЕСТВ</t>
  </si>
  <si>
    <t>Е ДОБАВОК ПРИ ВЫПЛАВКЕ СТАЛЕЙ. БАЗОВЫЙ ВЕС-209270,00 КГ ФИЗИЧЕСКИЙ ВЕС-196880,00 КГ.::</t>
  </si>
  <si>
    <t>10405040/110310/П000585</t>
  </si>
  <si>
    <t>330096 Г.НАНЬЧАН ДЖИАНГКСИ</t>
  </si>
  <si>
    <t>ОЛОВО НЕОБРАБОТАННОЕ НЕЛЕГИРОВАННОЕ В СЛИТКАХ ХИМ.СОСТАВ: SN-99,999%, ПАРТИЯ № С100201-0101 - 300 КГ</t>
  </si>
  <si>
    <t>10405040/120310/0000606</t>
  </si>
  <si>
    <t>070005 УСТЬ-КАМЕНОГОРСК ПР. АБАЯ, 102</t>
  </si>
  <si>
    <t>ПОРОШОК ТАНТАЛОВЫЙ МЕЛКОДИСПЕРСНЫЙ УД.ЗАРЯД 4400-5100МККЛ/Г-30КГ,ПОРОШОК ТАНТАЛ. КЛАСС 2Б,УД.ЕМКОСТЬ 18-20МКФ/Г,УД 360-410СМ2/Г-200КГ ПОРОШОК ТАНТАЛ. МЕЛКОДИСП. ВЫСОКОЙ ЧИСТОТЫ КЛАСС 5Б,УД.ЗАРЯД 4900-5300МККЛ/Г-50КГ.(ИЗДЕЛИЕ-100) ДЛЯ ИЗГОТОВЛЕНИЯ</t>
  </si>
  <si>
    <t>КОНДЕНСАТОРОВ.:</t>
  </si>
  <si>
    <t>10101030/170310/0002999</t>
  </si>
  <si>
    <t>МАРГАНЕЦ МЕТАЛИЧЕСКИЙ НЕОБРАБОТАННЫЙ МАРКИ МН95- 197320КГ,КЛАСС КРУПН.6,ФРАКЦИЯ 0-300ММ,БАЗОВЫЙ ВЕС-209520КГ,ГОСТ 6008-90,ХИМ.СОСТАВ SI 1,0-1,1%, MN 95,5-95,6%,С 0,11-0,13%,Р 0,05-0,07%</t>
  </si>
  <si>
    <t>10207110/170310/0000236</t>
  </si>
  <si>
    <t>СПЛАВЫ ОЛОВА,ПРИПОЙ БЕЗ СВИНЦА, СОДЕРЖАНИЕ ОЛОВА БОЛЕЕ 98%,МЕДЬ МЕНЕЕ 1%,НИКЕЛЬ МЕНЕЕ 0,1% ,В БРУСКАХ, SN100CЕ-77,04 КГ. СМ. ДОП. АРТ.№ 370003</t>
  </si>
  <si>
    <t>10405040/190310/П000708</t>
  </si>
  <si>
    <t>Г.КУНЬМИН №36 ГУАН ШАНГ НОРД РОУД</t>
  </si>
  <si>
    <t>ОЛОВО НЕОБРАБОТАННОЕ НЕЛЕГИРОВАННОЕ В СЛИТКАХ: СОСТАВ: SN-99,99%, ПАРТИЯ № 1003524 - 600 КГ СОСТАВ: SN-99,999%,ПАРТИИ № 209-04, № 209-06 - 10,549 КГ</t>
  </si>
  <si>
    <t>ГРАФИЧЕСКОЕ ИЗОБРАЖЕНИЕ ДВУХ НАЧАЛЬНЫХ БУКВ НАИМЕНОВАНИЯ ПРЕДПРИЯТИЯ-ИЗГОТОВИТЕЛЯ `Y` И `T`, ВПИСАННОЕ ГОРИЗОНТАЛЬНО В ОКРУЖНОСТЬ, ПОД</t>
  </si>
  <si>
    <t>10716050/180310/П002814</t>
  </si>
  <si>
    <t>СУРЬМА НЕОБРАБОТАННАЯ - ВСЕГО 960 КГ</t>
  </si>
  <si>
    <t>`ШЕНУАНГ ХУАЧЭНГ АНТИМОНИ ЧЕМИСАЛ КО., ЛТД`</t>
  </si>
  <si>
    <t>10604020/240310/П000417</t>
  </si>
  <si>
    <t>ХАРБИН ДОНГШЕНГ МЕТАЛ (ГОНГКОНГ) КО.,ЛИМИТЕД</t>
  </si>
  <si>
    <t>150076 ХАРБИН ДЭРИЭ,21ЭТАЖ,ИНХЕНГПЛАЗА,347ТОНГДА</t>
  </si>
  <si>
    <t>ЛЕГИРУЮЩИЕ ТАБЛЕТКИ `MN80F` С СОДЕРЖАНИЕМ МАРГАНЦА 80% ПРЕДНАЗНАЧЕНЫ ДЛЯ ПРОИЗВОДСТВА АЛЮМИНИЕВЫХ СПЛАВОВ</t>
  </si>
  <si>
    <t>`HARBIN DONGSHENG METAL (HONGKONG) CO.,LTD.`</t>
  </si>
  <si>
    <t>10126120/260310/0004731</t>
  </si>
  <si>
    <t>ТИТАН ГУБЧАТЫЙ, НЕОБРАБОТАННЫЙ, С СОДЕРЖАНИЕМ ТИТАНА НЕ МЕНЕЕ 99.64МАС.%, В КУСКАХ РАССЕЯНЫХ НА ФРАКЦИИ, МАРКА ТГ-120 (TG-120), ГОСТ 17746-96, ФРАКЦИЯ -30 + 12ММ - 18390.00 КГ, РАСФАСОВАН В 86 СТАЛЬНЫЕ БОЧКИ ЕМКОСТЬЮ 200Л ЗАПОЛНЕННЫХ АРГОНОМ, С</t>
  </si>
  <si>
    <t>КОМПАНИЯ `НИНГХУА НОН-ФЕРРОЮС МЕТАЛ ИМПОРТ И ЭКСПОРТ КОРП.</t>
  </si>
  <si>
    <t>753000 ШИЗИШАН СИТИ ПО ВОКС 105</t>
  </si>
  <si>
    <t>ORIENT TANTALUM,</t>
  </si>
  <si>
    <t>10702030/290310/П009387</t>
  </si>
  <si>
    <t>МАРГАНЕЦ НЕОБРАБОТАННЫЙ ДЛЯ ИСПОЛЬЗОВАНИЯ В МЕТАЛЛУРГИЧЕСКОЙ ПРОМЫШЛЕННОСТИ, В КУСКАХ РАЗМЕРОМ 10-50 ММ: С СОДЕРЖАНИЕМ МАРГАНЦА 97,23-97,45% -216Т, 216 МЕШКОВ</t>
  </si>
  <si>
    <t>10407030/260310/П002389</t>
  </si>
  <si>
    <t>ФИРМА `АНДЕЛИ ГРУП КО.ЛТД`</t>
  </si>
  <si>
    <t>NO.388 ЮЕТИН,ДЖЕДЖАН ЛИЮВЕНГ РОАД,ЛИЮШИ</t>
  </si>
  <si>
    <t>ООО `СТРОЙ-АЛЬЯНС`</t>
  </si>
  <si>
    <t>610033, КИРОВСКАЯ ОБЛ., Г.КИРОВ, УЛ.СОЛНЕЧНАЯ,Д.5А</t>
  </si>
  <si>
    <t>ПРУТОК ИЗ ВОЛЬФРАМА (ВОЛЬФРАМОВЫЙ ЭЛЕКТРОД) БЕЗ СЕРДЕЧНИКА,БЕЗ ПОКРЫТИЯ,НЕ ЗАОСТРЕННЫЙ,КРУГЛОГО СЕЧЕНИЯ,ДЛЯ ДУГОВОЙ СВАРКИ,ИЗГОТОВЛЕН ПРОСТЫМ СПЕКАНИЕМ ИЗ ПОРОШКА,СОГЛАСНО ДОПОЛНЕНИЯ № 1 НА 2 ЛИСТАХ.</t>
  </si>
  <si>
    <t>ОТСУТСТВУЕТ.WL20 BULE 2.0*175 - 50 ШТ WL20 BULE 3.0*175 - 50 ШТ WT20 RED 2.0*175 - 50 ШТ WT20 RED 3.0*175 - 50 ШТ ВСЕГО 200 ШТУК.ПРУТОК ИЗ ВОЛЬФРАМА (ВОЛЬФРАМОВЫЙ ЭЛЕКТРОД)</t>
  </si>
  <si>
    <t>`SHANDONG HUAYE TUNGSTEN &amp; MOLBDENUM MATERIAL`</t>
  </si>
  <si>
    <t>10616060/300310/0005822</t>
  </si>
  <si>
    <t>ХАРБИН ДОНШЕНГ МЕТАЛЛ (ГОНКОНГ) КО. ЛИМИТЕД</t>
  </si>
  <si>
    <t>ХАРБИН</t>
  </si>
  <si>
    <t>МАРГАНЕЦ MN80F БРИКЕТЫ ДИАМЕТРОМ 30-100 ММ., ВЫСОТА 20-70 ММ. ХИМИЧЕСКИЙ СОСТАВ: AL-10% FE-0.5% MN ОТ 78% ДО 82%. ИСПОЛЬЗУЕТСЯ В АЛЮМИНИЕВОЙ ПРОМЫШЛЕННОСТИ.</t>
  </si>
  <si>
    <t>HARBIN DONGSHENG METAL (HONGKONG) CO., LTD</t>
  </si>
  <si>
    <t>10207110/290310/0000275</t>
  </si>
  <si>
    <t>ПРИПОЙ, БЕЗ СВИНЦОВЫЙ, ПАЯЛЬНЫЙ FLUITIN 1532(СПЛАВЫ ОЛОВА),СОДЕРЖАНИЕ ОЛОВА 99%,СЕРЕБРА-0,3%,МЕДЬ-0,7%, В ВИДЕ ПРОВОЛОКИ,ТИП SACX0307 - 2.5 КГ</t>
  </si>
  <si>
    <t>10226060/310310/П004512</t>
  </si>
  <si>
    <t>ООО `ОРБИТА I`</t>
  </si>
  <si>
    <t>СПЛАВ ОЛОВЯННЫЙ МАРКИ SN 100 (РАЗМЕР 540/50/20 MM ), ИСПОЛЬЗУЕТСЯ В КАЧЕСТВЕ МЯГКОГО ПРИПОЯ , ПРЕДНАЗНАЧЕН ДЛЯ ИСП., В ПАЯЛЬНЫХ МАШИНАХ ДЛЯ ПАЙКИ ЭЛ. КОМПОНЕНТОВ:РАЗМЕР 540Х50Х20 ММ. LEAD FREE SOLDER SN 100 540/50/20 MM - 30 ШТ.</t>
  </si>
  <si>
    <t>01720 АКТОН 916 МАЙН СТРИТ</t>
  </si>
  <si>
    <t>10403010/010410/0000802</t>
  </si>
  <si>
    <t>430034 САРАНСК ШОССЕ СВЕТОТЕХНИКОВ Д.5</t>
  </si>
  <si>
    <t>10606010/020410/0000246</t>
  </si>
  <si>
    <t>КУНМИНГ 6/Ф БИЛДИНГ А, ДУШИМИНГУАН, МИДЛ РЕ</t>
  </si>
  <si>
    <t>10606060/020410/0001785</t>
  </si>
  <si>
    <t>ХАРБИН 347 ТОНГДА СТРИТ,21СТ ФЛООР,ЮИНХЕНГ</t>
  </si>
  <si>
    <t>МАРГАНЕЦ БРИКЕТИРОВАННЫЙ С ФЛЮСОМ МАРКА MN80F (ЛИГАТУРА) В ВИДЕ ТАБЛЕТОК, ИСПОЛЬЗУЕМЫЙ В КАЧЕСТВЕ ЛЕГИРУЮЩЕЙ ДОБАВКИ ПРИ ПРОИЗВОДСТВЕ АЛЮМИНИЕВЫХ СПЛАВОВ, C СОДЕРЖАНИЕМ ОСНОВНЫХ ХИМИЧЕСКИХ ЭЛЕМЕНТОВ: MN-80%,SI-0.09%, FE-0.10%, CU-0.03%</t>
  </si>
  <si>
    <t>10226020/030410/П009288</t>
  </si>
  <si>
    <t>СИ-3000 Г.ЦЕСТА УЛ.ОПЕКАРНИСКА ЦЕЛЬДЖЕ,026</t>
  </si>
  <si>
    <t>236038 КАЛИНИНГРАД ЕЛОВАЯ АЛЛЕЯ,62/12</t>
  </si>
  <si>
    <t>ШТЕЙН КОБАЛЬТОВЫЙ-СПЛАВ ЗУБОТЕХНИЧ. НЕДРАГ. I-BOND NF1KГ-1ШТ. КОД ОКП 93 9130</t>
  </si>
  <si>
    <t>10702030/050410/0010192</t>
  </si>
  <si>
    <t>КСИАНГКСИ АТОНОМОУС ПРЕФЕКТУРЕ ЧУАНГКСИНГ МИТАЛУРГШСФД КО., ЛТД., ОФ ИНТЕКС ТРЕЙДИНГ ВОРЛДВАЙД КОМП.</t>
  </si>
  <si>
    <t>ХУНАН НО 46 ВИЛИНГ РОАД</t>
  </si>
  <si>
    <t>690037 Г. ВЛАДИВОСТОК УЛ. АДМИРАЛА ЮМАШЕВА,35 КВ.103</t>
  </si>
  <si>
    <t>МАРГАНЕЦ МЕТАЛИЧ. 95-97% В КУСКАХ,,ЦЕЛЕВОЕ НАЗНАЧ.- ДЛЯ ПРИМЕНЕНИЯ В МЕТАЛЛУРГИЧЕСКОЙ ПРОМЫШ-ТИ,УПАКОВ. В ПОЛИПРОПИЛЕНОВЫЕ МЕШКИ ПО 1000КГ. ВСЕГО 216 МЕШКОВ.</t>
  </si>
  <si>
    <t>XIANGXI AUTONOMOUS PREFECTURE CHUANGXING METALLURGICAL CO., LTD</t>
  </si>
  <si>
    <t>10312080/050410/П000979</t>
  </si>
  <si>
    <t>`ЭКОФЛАМ БРУЧАТОРИ С.п.А.`</t>
  </si>
  <si>
    <t>31023 Г.РЕЗАНА УЛ.РОМА, 64</t>
  </si>
  <si>
    <t>400075 Г.ВОЛГОГРАД УЛ.РУЗАЕВСКАЯ,6</t>
  </si>
  <si>
    <t>ИЗДЕЛИЯ ИЗ МАГНИЯ АНОД МАГНИЕВЫЙ ДЛЯ КОТЛА.СОДЕРЖАНИЕ МАГНИЯ 94,2%</t>
  </si>
  <si>
    <t>АНОД МАГНИЕВЫЙ ДЛЯ КОТЛА SERENA</t>
  </si>
  <si>
    <t>`ECOFLAM BRUCIATIRI S.p.A`</t>
  </si>
  <si>
    <t>`ECOFLAM`</t>
  </si>
  <si>
    <t>10405020/070410/0000133</t>
  </si>
  <si>
    <t>97321 ОЛБАНИ 1600 Н.Е. ОЛД САЛЕМ РОУД</t>
  </si>
  <si>
    <t>427620 Г.ГЛАЗОВ УЛ.БЕЛОВА, 7</t>
  </si>
  <si>
    <t>СЕРЕБРИСТОГО ЦВЕТА С РАЗМЕРАМИ СТОРОН ОТ 1 ДО 25,4 ММ. :</t>
  </si>
  <si>
    <t>10702030/080410/П010689</t>
  </si>
  <si>
    <t>690033 Г.ВЛАДИВОСТОК УЛ.ПОСТЫШЕВА, 43-43</t>
  </si>
  <si>
    <t>МАРГАНЕЦ НЕОБРАБОТАННЫЙ ДЛЯ ИСПОЛЬЗОВАНИЯ В МЕТАЛЛУРГИЧЕСКОЙ ПРОМЫШЛЕННОСТИ, В КУСКАХ РАЗМЕРОМ 10-50 ММ: С СОДЕРЖАНИЕМ МАРГАНЦА 96,41-96,53% -162Т, 162 МЕШКА</t>
  </si>
  <si>
    <t>ПОРОШОК ВОЛЬФРАМА, ИСПОЛЬЗУЕТСЯ ПРИ ПРОИЗВОДСТВЕ МАТРИЧНЫХ БУРОВЫХ ДОЛОТ. МЕТАЛЛУРГИЧЕСКИЙ ПОРОШОК # 1567314 DMTMP004 КАРБИД ВОЛЬФРАМА - 1000 КГ. (ОБЩЕЕ СОДЕРЖАНИЕ УГЛЕРОДА-0.1%, ЖЕЛЕЗО-0.1%, МЕДЬ-0.01%, КИСЛОРОД-0.03%, НИКЕЛЬ-0,05%, ВОЛЬФРАМ-99.82%</t>
  </si>
  <si>
    <t>ЯВЛ. ДОБАВКОЙ ДЛЯ СВЯЗКИ ОСН-ГО МАТЕРИАЛА ПРИ ОТЛИВКЕ КОРПУСОВ БУРОВЫХ ДОЛОТ :</t>
  </si>
  <si>
    <t>: ОТСУТСТВУЕТ</t>
  </si>
  <si>
    <t>10125162/120410/0003523</t>
  </si>
  <si>
    <t>`ЮМИКОР Н.В.` ОЛЕН ПЛАНТ</t>
  </si>
  <si>
    <t>141100 Г.ЩЕЛКОВО УЛ. ЗАВОДСКАЯ, Д. 2</t>
  </si>
  <si>
    <t>КОБАЛЬТОВЫЙ ПОРОШОК (CO-99,87%),СЕРОГО ЦВЕТА, ИСПОЛЬЗ. ПРИ ПРОИЗВОДСТВЕ ТВЕРДЫХ СПЛАВОВ, 20 ВАКУУМНЫХ МЕШКОВ ПО 25 КГ.,В 20 СТАЛЬНЫХ БАРАБАНАХ НА 2 ПОДДОНАХ,ВЕС БРУТТО С ПОД.594 КГ.</t>
  </si>
  <si>
    <t>10101100/130410/0000360</t>
  </si>
  <si>
    <t>309530 г. Старый Оскол ст.Котел, пл. Складская, пр-зд М-3,дом3</t>
  </si>
  <si>
    <t>МАРГАНЕЦ МЕТАЛЛИЧЕСКИЙ МАРКИ Мн95 ФРАКЦИОННЫЙ СОСТАВ 0-300ММ В СООТВЕТСТВИИ С ГОСТ 6008-90 С ХИМИЧЕСКИМ СОСТАВОМ МАРГАНЦА: 95.3-95.4% КРЕМНИЯ 1.1-1.2% УГЛЕРОДА 0.11-0.13% ФОСФОРА: 0.05% ПО МАССЕ. ПРИМЕНЯЕТСЯ В МЕТАЛЛУРГИЧЕСКОЙ ПРОМЫШЛЕННОСТИ В КА</t>
  </si>
  <si>
    <t>ЧЕСТВЕ ДОБАВОК ПРИ ВЫПЛАВКЕ СТАЛЕЙ. БАЗОВЫЙ ВЕС-217780,00 КГ ФИЗИЧЕСКИЙ ВЕС-205600,00 КГ. :</t>
  </si>
  <si>
    <t>10702030/130410/0011107</t>
  </si>
  <si>
    <t>ФЕСКО ИНЕГРАТЕД ТРАНСПОРТ О/Б М/С БЕСТОНГ ХОЛДИНГ ЛИМИТЕД</t>
  </si>
  <si>
    <t>НАНИНГ ГУАНГСИ, МИНЗУ АВЕ., 85</t>
  </si>
  <si>
    <t>ООО `МАЯ`</t>
  </si>
  <si>
    <t>692918 Г НАХОДКА УЛ. ДЗЕРЖИНСКОГО, 5А КВ.210</t>
  </si>
  <si>
    <t>МАРГАНЕЦ НЕОБРАБОТАННЫЙ, В ГРАНУЛАХ, СОДЕРЖАНИЕ МАРГАНЦА 96.52%, СЕРЫ 0,031%, ЖЕЛЕЗА 2,36%, КРЕМНИЙ 0,038%, ДИАМЕТР ГРАНУЛ 10-50 ММ. В МЕШКАХ ПО 1000 КГ. ВСЕГО 25 МЕШКОВ.</t>
  </si>
  <si>
    <t>BESTONG HOLDING LIMITED</t>
  </si>
  <si>
    <t>10101100/140410/0000370</t>
  </si>
  <si>
    <t>МАРГАНЕЦ МЕТАЛЛИЧЕСКИЙ МАРКИ Мн95 ФРАКЦИОННЫЙ СОСТАВ 0-300ММ В СООТВЕТСТВИИ С ГОСТ 6008-90 С ХИМИЧЕСКИМ СОСТАВОМ МАРГАНЦА: 95.2-95.5% КРЕМНИЯ 1.1% УГЛЕРОДА 0.12-0.13% ФОСФОРА: 0.05% ПО МАССЕ. ПРИМЕНЯЕТСЯ В МЕТАЛЛУРГИЧЕСКОЙ ПРОМЫШЛЕННОСТИ В КАЧЕСТ</t>
  </si>
  <si>
    <t>ВЕ ДОБАВОК ПРИ ВЫПЛАВКЕ СТАЛЕЙ. БАЗОВЫЙ ВЕС-145360,00 КГ ФИЗИЧЕСКИЙ ВЕС-137200,00 КГ. :</t>
  </si>
  <si>
    <t>10125162/140410/0003616</t>
  </si>
  <si>
    <t>КОБАЛЬТОВЫЙ ПОРОШОК (CO-99,99%),СЕРОГО ЦВЕТА, МАРКИ EFS-1, ИСПОЛЬЗ. ПРИ ПРОИЗВОДСТВЕ ТВЕРДЫХ СПЛАВОВ, 20 ВАКУУМНЫХ МЕШКОВ ПО 25 КГ.,В 20 СТАЛЬНЫХ БАРАБАНАХ НА 1 ПОДДОНЕ</t>
  </si>
  <si>
    <t>ТОРГОВЫМ ЗНАКОМ НЕ ОБОЗНАЧЕНО</t>
  </si>
  <si>
    <t>10216100/160410/0038212</t>
  </si>
  <si>
    <t>ЕЛЛОВ-ЛЕАФ ИНТЕРНАТИОНАЛ КО.,ЛТД</t>
  </si>
  <si>
    <t>000000 ГУАНГЖОУ КСИДИ ЕР РОАД, ЛИВАНГ ДИСТРИК</t>
  </si>
  <si>
    <t>ООО`КОМПАНИЯ `ЕВРОЛЮКС`</t>
  </si>
  <si>
    <t>188480 КИНГИСЕПП ВОСТОЧНАЯ 18</t>
  </si>
  <si>
    <t>СПЛВАЫ ОЛОВЯHHЫЕ: ШАРИКИ ПАЯЛЬНЫЕ 600ШТ.</t>
  </si>
  <si>
    <t>GUANGZHOU XIN YUE CO., LTD</t>
  </si>
  <si>
    <t>10403010/190410/П001012</t>
  </si>
  <si>
    <t>10702030/190410/П011984</t>
  </si>
  <si>
    <t>МАРГАНЕЦ НЕОБРАБОТАННЫЙ ДЛЯ ИСПОЛЬЗОВАНИЯ В МЕТАЛЛУРГИЧЕСКОЙ ПРОМЫШЛЕННОСТИ, В КУСКАХ РАЗМЕРОМ 10-50 ММ: С СОДЕРЖАНИЕМ МАРГАНЦА 97,23-97,38% -216Т, 216 МЕШКОВ</t>
  </si>
  <si>
    <t>10207110/200410/0000375</t>
  </si>
  <si>
    <t>183034 Г. МУРМАНСК УЛ. СВЕРДЛОВА, Д.39</t>
  </si>
  <si>
    <t>ПРИПОЙ, БЕЗ СВИНЦОВЫЙ, ПАЯЛЬНЫЙF LUITIN 1532(СПЛАВЫ ОЛОВА),СОДЕРЖАНИЕ ОЛОВА 99%,СЕРЕБРА-0,3%,МЕДЬ-0,7%, В ВИДЕ ПРОВОЛОКИ,ТИП SACX0307 - 1.5 КГ АРТ.№370007</t>
  </si>
  <si>
    <t>10101100/200410/0000392</t>
  </si>
  <si>
    <t>МАРГАНЕЦ МЕТАЛЛИЧЕСКИЙ МАРКИ Мн95 ФРАКЦИОННЫЙ СОСТАВ 0-300ММ В СООТВЕТСТВИИ С ГОСТ 6008-90 С ХИМИЧЕСКИМ СОСТАВОМ МАРГАНЦА: 95.4-95.6% КРЕМНИЯ 1.0-1.1% УГЛЕРОДА 0.12% ФОСФОРА: 0.05% ПО МАССЕ. ПРИМЕНЯЕТСЯ В МЕТАЛЛУРГИЧЕСКОЙ ПРОМЫШЛЕННОСТИ В КАЧЕСТВ</t>
  </si>
  <si>
    <t>Е ДОБАВОК ПРИ ВЫПЛАВКЕ СТАЛЕЙ. БАЗОВЫЙ ВЕС-293480,00 КГ ФИЗИЧЕСКИЙ ВЕС-276580,00 КГ. :</t>
  </si>
  <si>
    <t>10405040/200410/П001037</t>
  </si>
  <si>
    <t>427968 Г. САРАПУЛ УЛ. КАЛИНИНА, Д.3</t>
  </si>
  <si>
    <t>АО `УЛЬБИНСКИЙ МЕТАЛЛУРГИЧЕСКИЙ ЗАВОД`.</t>
  </si>
  <si>
    <t>ПОРОШОК ТАНТАЛОВЫЙ: МЕЛКОДИСПЕРСНЫЙ ВЫСОКОЙ ЧАСТОТЫ КЛАССА 5Б УД. ЗАРЯД 4900-5300МККЛ/Г- 150КГ.,МЕЛКОДИСПЕРСНЫЙ УД. ЗАРЯД 4400-5100МККЛ/Г- 20КГ.,КЛАССА 2Б УД. ЕМКОСТЬЮ 18-20МКФ/Г,УД. ПОВЕРХНОСТЬЮ 360- 410СМ2/Г- 200КГ., КЛАССА 2А- 50КГ.,</t>
  </si>
  <si>
    <t>КОНДЕНСАТОРНЫЙ ЕМКОСТНОЙ КЛАСС 8000-9000МККЛ/Г(ИЗДЕЛИЕ-100), ТУ 647 РК 30054230-436-2000- 2КГ. ДЛЯ ПРОИЗВОДСТВА КОНДЕНСАТОРОВ. :</t>
  </si>
  <si>
    <t>КОНДЕНСАТОРОВ. :</t>
  </si>
  <si>
    <t>10702020/040510/0006801</t>
  </si>
  <si>
    <t>МИНШЕНГ ШИППИНГ КО.,ЛТД. ГУАНЖОУ БРЭНЧ О/Б СОАРИЧ ИНДАСТРИС КО.,ЛТД.</t>
  </si>
  <si>
    <t>КИТАЙ КИТАЙ</t>
  </si>
  <si>
    <t>690012 Г.ВЛАДИВОСТОК УЛ.КАЛИНИНА Д.84,А,КАБ.1</t>
  </si>
  <si>
    <t>МАРГАНЕЦ МЕТАЛЛИЧЕСКИЙ НЕОБРАБОТАННЫЙ В КУСКАХ РАЗМЕРОМ 10-50 ММ. С СОДЕРЖАНИЕМ МАРГАНЦА 97%МИН., ИСПОЛЬЗУЕТСЯ ДЛЯ МЕТАЛЛУРГИЧЕСКОЙ ПРОМЫШЛЕННОСТИ, УПАКОВАН В ПОЛИПРОПИЛЕНОВЫЕ МЕШКИ ПО 1000 КГ., ВСЕГО 250 МЕШКОВ.</t>
  </si>
  <si>
    <t>10702030/060510/0014381</t>
  </si>
  <si>
    <t>ХУНАН НО 45 РЕНМИН РОАД</t>
  </si>
  <si>
    <t>МАРГАНЕЦ МЕТАЛИЧ. 95-97% В БРИКЕТАХ, ЦЕЛЕВОЕ НАЗНАЧ.- ДЛЯ ПРИМЕНЕНИЯ В МЕТАЛЛУРГИЧЕСКОЙ ПРОМЫШ-ТИ,УПАКОВ. В ПОЛИПРОПИЛЕНОВЫЕ МЕШКИ ПО 1000КГ. ВСЕГО 216 МЕШКОВ.</t>
  </si>
  <si>
    <t>10005023/060510/0017408</t>
  </si>
  <si>
    <t>`СХ ХЕМИМЕТАЛЛ ГМБХ`</t>
  </si>
  <si>
    <t>Д-06749 БИТТЕРФЕЛЬД ХЕМИПАРК,АРЕАЛ Е.,НИЛЬС-БОР ШТР.,5</t>
  </si>
  <si>
    <t>ООО `МАКСИДОК`</t>
  </si>
  <si>
    <t>141069 Г.КОРОЛЕВ МКР. ПЕРВОМАЙСКИЙ, СОВЕТСКАЯ, Д.36</t>
  </si>
  <si>
    <t>ПРОЧИЕ НЕДРАГОЦЕННЫЕ МЕТАЛЛЫ: ПОРОШОК МОЛИБДЕНОВЫЙ -200 КГ, УПАКОВАННЫЙ В МЕТАЛЛИЧЕСКИЕ БОЧКИ ПО 50КГ -ДЛЯ ИСПОЛЬЗОВАНИЯ В МЕТАЛЛУРГИЧЕСКОЙ ПРОМЫШЛЕННОСТИ.</t>
  </si>
  <si>
    <t>`CH CHEMIEMETALL GMBH`</t>
  </si>
  <si>
    <t>CH CHEMIEMETALL</t>
  </si>
  <si>
    <t>10606060/070510/0002624</t>
  </si>
  <si>
    <t>150076 ХАРБИН 347 ТОНГДА, СТРИТ 21ЭТАЖ, ЙИНХЕНЬ ПЛАСА.</t>
  </si>
  <si>
    <t>МАРГАНЕЦ БРИКЕТИРОВАННЫЙ С ФЛЮСОМ МАРКА MN80F (ЛИГАТУРА) В ВИДЕ ТАБЛЕТОК, ИСПОЛЬЗУЕМЫЙ В КАЧЕСТВЕ ЛЕГИРУЮЩЕЙ ДОБАВКИ ПРИ ПРОИЗВОДСТВЕ АЛЮМИНИЕВЫХ СПЛАВОВ, C СОДЕРЖАНИЕМ ОСНОВНЫХ ХИМИЧЕСКИХ ЭЛЕМЕНТОВ: MN-80%, CU-0,03%, SI-0.08%, FE-0.15%, AL-0%</t>
  </si>
  <si>
    <t>МАРГАНЕЦ БРИКЕТИРОВАННЫЙ С ФЛЮСОМ МАРКА MN80F (ЛИГАТУРА) В ВИДЕ ТАБЛЕТОК, ИСПОЛЬЗУЕМЫЙ В КАЧЕСТВЕ ЛЕГИРУЮЩЕЙ ДОБАВКИ ПРИ ПРОИЗВОДСТВЕ АЛЮМИНИЕВЫХ СПЛАВОВ</t>
  </si>
  <si>
    <t>10221010/070510/0011080</t>
  </si>
  <si>
    <t>БЕЙЖИН ГУОЖИН ИНФРАРЕЛД ОПТИКАЛ ТЕХ</t>
  </si>
  <si>
    <t>100008 БЕЙЖИН КСИНЖИНКОУВАЙ СТ.2</t>
  </si>
  <si>
    <t>188541 НИИКИ ОЭП,КОРП ЛГ ГУП `ЛАБОРАТОРИЯ ПРОГРЕССИВНЫХ ТЕХНОЛОГИЙ`</t>
  </si>
  <si>
    <t>ЗАГОТОВКИ ИЗ ГЕРМАНИЯ МОНОКРИСТАЛЛИЧЕСКОГО,НЕОБРАБОТАННЫЕ(ПРЕДНАЗНАЧЕНЫ ДЛЯ ОБРАБОТКИ И ПРОДАЖИ):</t>
  </si>
  <si>
    <t>ЗАГОТОВКИ ИЗ ГЕРМАНИЯ МОНОКРИСТАЛЛИЧЕСКОГО,НЕОБРАБОТАННЫЕ</t>
  </si>
  <si>
    <t>БЕЗ ТОРГОВОГО ЗНАКА</t>
  </si>
  <si>
    <t>10221010/070510/0011151</t>
  </si>
  <si>
    <t>10702030/070510/П014664</t>
  </si>
  <si>
    <t>МАРГАНЕЦ НЕОБРАБОТАННЫЙ ДЛЯ ИСПОЛЬЗОВАНИЯ В МЕТАЛЛУРГИЧЕСКОЙ ПРОМЫШЛЕННОСТИ, В КУСКАХ РАЗМЕРОМ 10-50 ММ: С СОДЕРЖАНИЕМ МАРГАНЦА 96,44-96,90% -216Т, 216 МЕШКОВ</t>
  </si>
  <si>
    <t>10702030/110510/0014830</t>
  </si>
  <si>
    <t>МАРГАНЕЦ НЕОБРАБОТАННЫЙ ДЛЯ ИСПОЛЬЗОВАНИЯ В МЕТАЛЛУРГИЧЕСКОЙ ПРОМЫШЛЕННОСТИ, В КУСКАХ РАЗМЕРОМ 10-50 ММ: С СОДЕРЖАНИЕМ МАРГАНЦА: 97,11-97,56% -216Т, 216 МЕШКОВ, 97,16-97,43% -216Т, 216 МЕШКОВ, 95,57-95,90%-216Т, 216 МЕШКОВ</t>
  </si>
  <si>
    <t>10207110/120510/0000465</t>
  </si>
  <si>
    <t>ПАЯЛЬНЫЙ ПРИПОЙ SACX0307, БЕЗ СВИНЦОВЫЙ, (СПЛАВЫ ОЛОВА),СОДЕРЖАНИЕ ОЛОВА 9%9, СЕРЕБРО 0.3%, МЕДЬ 0.7%, В ВИДЕ ПРОВОЛОКИ, FLUITIN 1532- 1,5 КГ, АРТ.№370007 КОД ОКП 172332</t>
  </si>
  <si>
    <t>10226030/120510/0011059</t>
  </si>
  <si>
    <t>ПАКОРИНИ РОТТЕРДАМ Б.В. (П/П РОСЛИН ЭКВИПМЕНТ ЛТД ВИРГ.О-ВА)</t>
  </si>
  <si>
    <t>РОТТЕРДАММ ШАННОНВЕГ 76-78</t>
  </si>
  <si>
    <t>236000 Г.КАЛИНИНГРАД СОВЕТСКИЙ ПРОСП., 192А, ОФИС 103</t>
  </si>
  <si>
    <t>ОЛОВО ЧЕРНОВОЕ (НЕОБРАБОТАННОЕ) НЕЛЕГИРОВАННОЕ В БЛОКАХ( СЛИТКАХ)-10010КГ ДЛЯ ПОЛУЧЕНИЯ ИЗДЕЛИЙ ИЗ ОЛОВА МЕТОДОМ ЛИТЬЯ</t>
  </si>
  <si>
    <t>TIMAN PT.TAMBANG</t>
  </si>
  <si>
    <t>10005023/130510/0018300</t>
  </si>
  <si>
    <t>ПРОЧИЕ НЕДРАГОЦЕННЫЕ МЕТАЛЛЫ: ПОРОШОК МОЛИБДЕНОВЫЙ (MO) -5300 КГ, УПАКОВАННЫЙ В МЕТАЛЛИЧЕСКИЕ БОЧКИ ПО 50КГ -ДЛЯ ИСПОЛЬЗОВАНИЯ В МЕТАЛЛУРГИЧЕСКОЙ ПРОМЫШЛЕННОСТИ.</t>
  </si>
  <si>
    <t>10405040/130510/П001317</t>
  </si>
  <si>
    <t>АО`УЛЬБИНСКИЙ МЕТАЛЛУРГИЧЕСКИЙ ЗАВОД`</t>
  </si>
  <si>
    <t>ПОРОШОК ТАНТАЛОВЫЙ КЛАССА 2Б-199,39КГ.,(ИЗДЕЛИЕ-100),ТУ647РК30054230-436-2000. ДЛЯ ПРОИЗВОДСТВА КОНДЕНСАТОРОВ.</t>
  </si>
  <si>
    <t>-В ВИДЕ ГРАФИЧЕСКОГО ИЗОБР..ОПИСАНИЕ:КРУГ, ОКАЙМЛЕННЫЙ ТРЕМЯ УСЕЧ. ПРЯМОУГОЛЬНИКАМИ В ВИДЕ ПОДКОВЫ, В ПРАВОМ УГЛУ ПЯТИКОНЕЧНАЯ ЗВЕЗДА С ИСХОДЯЩИМИ ПОЛ</t>
  </si>
  <si>
    <t>10606010/140510/0000358</t>
  </si>
  <si>
    <t>ОТХОДЫ МЕХАНИЧЕСКОЙ ОБРАБОТКИ ГЕРМАНИЯ- 0.238 КГ</t>
  </si>
  <si>
    <t>10604020/140510/0000753</t>
  </si>
  <si>
    <t>ЛЕГИРУЮЩИЕ ТАБЛЕТКИ HOESCH `TI 80` ALTABTI (ТИТАН-АЛЮМИНИЙ) С СОДЕРЖАНИЕМ ТИТАНА 78-82%, ПРЕДНАЗНАЧЕНЫ ДЛЯ ПРОИЗВОДСТВА АЛЮМИНИЕВЫХ СПЛАВОВ</t>
  </si>
  <si>
    <t>10404010/170510/0000437</t>
  </si>
  <si>
    <t>ФИРМА ` ДАЙ ФА. САБАРОС С.А.`</t>
  </si>
  <si>
    <t>420036 КАЗАНЬ ДЕМЕНТЬЕВА, 1</t>
  </si>
  <si>
    <t>ПОРОШОК 101037,АМDRY 313Х =10 ФУНТОВ(4,54 КГ.) (УПАК.ПО 5 ФУНТОВ) МОЛИБДЕНОВЫЙ ПОРОШОК ДЛЯ ПЛАЗМЕННОГО НАПЫЛЕНИЯ ЛОПАТОК ГАЗОТУРБИННЫХ ДВИРАТЕЛЕЙ.</t>
  </si>
  <si>
    <t>10403010/170510/0001320</t>
  </si>
  <si>
    <t>10606060/180510/0002834</t>
  </si>
  <si>
    <t>150076 ХАРБИН ЮИНХЕНГ ПЛАЗА, 347 ТОНГДА, СТРИТ</t>
  </si>
  <si>
    <t>10125270/180510/0002859</t>
  </si>
  <si>
    <t>АЛЬФА ЛАВАЛЬ КОПЕНГАГЕН АС</t>
  </si>
  <si>
    <t>DK-2860 СОБОРГ МАСКИНВЕЙ 5</t>
  </si>
  <si>
    <t>141070 Г.КОРОЛЕВ УЛ.СОВЕТСКАЯ, Д.73</t>
  </si>
  <si>
    <t>ПОРОШКИ ВОЛЬФРАМОВЫЕ ДЛЯ ОБОРУДОВАНИЯ ПИЩЕВОЙ ПРОМЫШЛЕННОСТИ:</t>
  </si>
  <si>
    <t>ПОРОШОК ДЛЯ НАПЛАВЛЕНИЯ ТВЕРДОСПЛАВНОГО ПОКРЫТИЯ STOODDY 60TG СОСТАВ: КОБАЛЬТ 0-1%, ХРОМ 3-10%, БОР 0-2%, ВОЛЬФРАМ 45-65%, ЖЕЛЕЗО 1-4%, МОЛИБДЕН 0-1%, НИКЕЛЬ 20-45%, КРЕМНИЙ 1-3%. АРТ. № 61162943-01 - 5 КГ ПОРОШОК ДЛЯ НАПЛАВЛЕНИЯ ТВЕРДОСПЛАВНОГО ПОКРЫТИЯ STOODDY 85TG СОСТАВ: КОБАЛЬТ 0-1%, ХРОМ 3-10%, БОР 0-2%, ВОЛЬФРАМ 45-65%, ЖЕЛЕЗО 1-4%, МОЛИБДЕН 0-1%, НИКЕЛЬ 20-45%, КРЕМНИЙ 1-3%. АРТ. № 61162943-03 - 5 КГ ПОРОШОК ДЛЯ НАПЛАВЛЕНИЯ ТВЕРДОСПЛАВНОГО ПОКРЫТИЯ STOODDY 60TG СОСТАВ: КОБАЛЬТ 0-1%, ХРОМ 3-10%, БОР 0-2%, ВОЛЬФРАМ 45-65%, ЖЕЛЕЗО 1-4%, МОЛИБДЕН 0-1%, НИКЕЛЬ 20-45%, КРЕМНИЙ 1-3%. ПОРОШОК ДЛЯ НАПЛАВЛЕНИЯ ТВЕРДОСПЛАВНОГО ПОКРЫТИЯ STOODDY 85TG СОСТАВ: КОБАЛЬТ 0-1%, ХРОМ 3-10%, БОР 0-2%, ВОЛЬФРАМ 45-65%, ЖЕЛЕЗО 1-4%, МОЛИБДЕН 0-1%, НИКЕЛЬ 20-45%, КРЕМНИЙ 1-3%.</t>
  </si>
  <si>
    <t>`ALFA LAVAL COPENHAGEN A/S`</t>
  </si>
  <si>
    <t>ШТЕЙН КОБАЛЬТОВЫЙ И ПРОЧИЕ ПРОМЕЖУТОЧНЫЕ ПРОДУКТЫ МЕТАЛЛУРГИИ КОБАЛЬТА КОБАЛЬТ НЕОБРАБОТАННЫЙ ПОРОШКИ ДЛЯ ОБОРУДОВАНИЯ ПИЩЕВОЙ ПРОМЫШЛЕННОСТИ:</t>
  </si>
  <si>
    <t>ПОРОШОК ДЛЯ НАПЛАВЛЕНИЯ ТВЕРДОСПЛАВНОГО ПОКРЫТИЯ EUTECTIC CPW 1993 PTA СОСТАВ: КОБАЛЬТ 50% НИКЕЛЬ 50% АРТ. № 61162943-60 - 5 КГ ПОРОШОК ДЛЯ НАПЛАВЛЕНИЯ ТВЕРДОСПЛАВНОГО ПОКРЫТИЯ EUTECTIC CPW 1993 PTA СОСТАВ: КОБАЛЬТ 50% НИКЕЛЬ 50%</t>
  </si>
  <si>
    <t>10405040/190510/0001384</t>
  </si>
  <si>
    <t>-В ВИДЕ ГРАФ. ИЗОБР..ОПИСАНИЕ:КРУГ, ОКАЙМЛЕННЫЙ ТРЕМЯ УСЕЧЕННЫМИ ПРЯМОУГОЛЬНИКАМИ В ВИДЕ ПОДКОВЫ, В ПРАВОМ УГЛУ ПЯТИКОНЕЧНАЯ ЗВЕЗДА С ИСХ. ПОЛОСАМИ.</t>
  </si>
  <si>
    <t>ПОРОШОК ТАНТАЛОВЫЙ МЕЛКОДИСПЕРСНЫЙ: УД.ЗАРЯД 4400-5100 МЛКЛ/Г- 90 КГ., ВЫС. ЧАС. КЛАССА 5А С УД. ЗАР. 4100-4900 МККЛ/Г- 30 КГ., ВЫС. ЧАС. КЛАССА 5Б С УД. ЗАР. 4900-5300 МККЛ/Г- 50 КГ.ПОР. ТАНТ.: КЛАССА 2А- 50КГ., КЛАССА 2Б- 350,61 КГ.,(ИЗДЕЛИЕ-100),</t>
  </si>
  <si>
    <t>ТУ647РК30054230-436-2000, ДЛЯ ПРОИЗВОДСТВА КОНДЕНСАТОРОВ. :</t>
  </si>
  <si>
    <t>10703010/200510/0000515</t>
  </si>
  <si>
    <t>ТОКИО ЗЕНПАКАДЖИ 4-16-16-101,СУГИНАМИ-КУ</t>
  </si>
  <si>
    <t>680031 Г. ХАБАРОВСК МАТВЕЕВСКОЕ ШОССЕ 26-224а</t>
  </si>
  <si>
    <t>`МАГНИЕВЫЙ СТЕРЖЕНЬ` ПРЕДНАЗНАЧЕННЫЙ ДЛЯ НАСЫЩЕНИЯ ПИТЬЕВОЙ ВОДЫ ВОДОРОДОМ, СОСТОИТ ИЗ КАПСУЛЫ ИЗГОТОВЛЕННОЙ ИЗ ОРИЕНТИРОВАННОГО ПОЛИПРОПИЛЕНА ЗАПОЛНЕННОЙ МЕТАЛЛИЧЕСКИМ МАГНИЕМ В ВИДЕ СТРУЖКИ И ПРИРОДНЫМ МИНЕРАЛОМ В ВИДЕ ГРАНУЛ- 500 ШТ.</t>
  </si>
  <si>
    <t>10405040/200510/0001410</t>
  </si>
  <si>
    <t>426033 Г. ИЖЕВСК УЛ. 50 ЛЕТ ПИОНЕРИИ, 41</t>
  </si>
  <si>
    <t>ОЛОВО НЕОБРАБОТАННОЕ НЕЛЕГИРОВАННОЕ В СЛИТКАХ ХИМ.СОСТАВ: SN-99,999%, ПАРТИЯ № С100428-0101 - 300 КГ</t>
  </si>
  <si>
    <t>ООО `ТEХНОЛЮКС-КОМПЛЕКТ`</t>
  </si>
  <si>
    <t>426011 г. Ижевск ул. Холмогорова, д.17 офис 712</t>
  </si>
  <si>
    <t>ОТХОДЫ ПЕРЕРАБОТКИ: ОТХОДЫ ЛОМА НА ОСНОВЕ СПЛАВОВ ТИТАНА В ВИДЕ ПАТРУБКА, ЛОПАТКИ (ПАТРУБОК 1040131060 МАРКА СТАЛИ ПТ-7М - 2 ШТ. ЛОПАТКА РКВД 1040125032 МАРКА СТАЛИ ВТ6 - 12</t>
  </si>
  <si>
    <t>ШТ) - 0,768 КГ :</t>
  </si>
  <si>
    <t>10126120/210510/0008474</t>
  </si>
  <si>
    <t>142800 Г.СТУПИНО АКАДЕМИКА БЕЛОВА, ВЛАДЕНИЕ 3</t>
  </si>
  <si>
    <t>ТИТАН ГУБЧАТЫЙ, НЕОБРАБОТАННЫЙ, ГОСТ 17746-96: МАРКА ТГ-110 (TG-110), С СОДЕРЖАНИЕМ ТИТАНА НЕ МЕНЕЕ 99.67МАС.%, В КУСКАХ РАССЕЯНЫХ НА ФРАКЦИИ, ФРАКЦИЯ -30 + 12ММ - 9500.00 КГ,РАСФАСОВАН В 38 СТАЛЬНЫХ БОЧКАХ ЕМКОСТЬЮ 200Л ЗАПОЛНЕННЫХ АРГОНОМ, С</t>
  </si>
  <si>
    <t>ПОЛИЭТИЛЕНОВЫМ ВКЛАДЫШЕМ ` МАРКА ТГ-120 (TG-120), С СОДЕРЖАНИЕМ ТИТАНА НЕ МЕНЕЕ 99.64МАС.%, В КУСКАХ РАССЕЯНЫХ НА ФРАКЦИИ, ФРАКЦИЯ -30 + 12ММ - 8920.00 КГ,РАСФАСОВАН В 47 СТАЛЬНЫХ БОЧКАХ ЕМКОСТЬЮ 200Л ЗАПОЛНЕННЫХ АРГОНОМ, С ПОЛИЭТИЛЕНОВЫМ ВКЛАДЫШЕМ. ВСЕГО 85 СТАЛЬНЫХ БОЧЕК. :</t>
  </si>
  <si>
    <t>10716050/230510/0006057</t>
  </si>
  <si>
    <t>692519 Г.УССУРИЙСК УЛ.ТИМИРЯЗЕВА 27А</t>
  </si>
  <si>
    <t>СУРЬМА НЕОБРАБТОАННАЯ - ВСЕГО 3000 КГ</t>
  </si>
  <si>
    <t>`ЮВИ СМОЛ ИМПОРТ КО., ЛТД`</t>
  </si>
  <si>
    <t>YUMEI</t>
  </si>
  <si>
    <t>10606060/250510/0003036</t>
  </si>
  <si>
    <t>МАРГАНЕЦ БРИКЕТИРОВАННЫЙ С ФЛЮСОМ МАРКА MN80F (ЛИГАТУРА) В ВИДЕ ТАБЛЕТОК, ИСПОЛЬЗУЕМЫЙ В КАЧЕСТВЕ ЛЕГИРУЮЩЕЙ ДОБАВКИ ПРИ ПРОИЗВОДСТВЕ АЛЮМИНИЕВЫХ СПЛАВОВ, C СОДЕРЖАНИЕМ ОСНОВНЫХ ХИМИЧЕСКИХ ЭЛЕМЕНТОВ: MN-80%, CU-0,03%, SI-0.06%, FE-0.13%, AL-0%</t>
  </si>
  <si>
    <t>10126120/250510/0008696</t>
  </si>
  <si>
    <t>ФИРМА `К.СТЕИНВЕГ Б.В.` ПО ПОРУЧЕНИЮ ФИРМЫ `АТКО ЛИМИТЕД` ВЕЛИКОБРИТАНИЯ</t>
  </si>
  <si>
    <t>ПОЛИЭТИЛЕНОВЫМ ВКЛАДЫШЕМ. :</t>
  </si>
  <si>
    <t>10101100/260510/0000558</t>
  </si>
  <si>
    <t>МАРГАНЕЦ МЕТАЛЛИЧЕСКИЙ МАРКИ Мн95 ФРАКЦИОННЫЙ СОСТАВ 0-300ММ В СООТВЕТСТВИИ С ГОСТ 6008-90 С ХИМИЧЕСКИМ СОСТАВОМ МАРГАНЦА: 95.2-95.6% КРЕМНИЯ 0.9-1.1% УГЛЕРОДА 0.11-0.12% ФОСФОРА: 0.05-0.06% ПО МАССЕ. ПРИМЕНЯЕТСЯ В МЕТАЛЛУРГИЧЕСКОЙ ПРОМЫШЛЕННОСТИ</t>
  </si>
  <si>
    <t>В КАЧЕСТВЕ ДОБАВОК ПРИ ВЫПЛАВКЕ СТАЛЕЙ. БАЗОВЫЙ ВЕС-218510,00 КГ ФИЗИЧЕСКИЙ ВЕС-206140,00 КГ. :</t>
  </si>
  <si>
    <t>423827 Г.НАБЕРЕЖНЫЕ ЧЕЛНЫ ПР-Т АВТОЗАВОДСКИЙ, Д.2</t>
  </si>
  <si>
    <t>10606060/270510/0003115</t>
  </si>
  <si>
    <t>211165 НАНДЖИНГ № 718, ДЖИАНГДЖУН РОУД</t>
  </si>
  <si>
    <t>ГЕРМАНИЙ ПОЛИКРИСТАЛЛИЧЕСКИЙ ЗОННООЧИЩЕННЫЙ-300,7476КГ (СОДЕРЖАНИЕ ГЕРМАНИЯ 99.999%)</t>
  </si>
  <si>
    <t>-ОТСУТСТВУЕТ, (ТЗ)-ОТСУТСТВУЕТ</t>
  </si>
  <si>
    <t>10702030/270510/0017454</t>
  </si>
  <si>
    <t>МАРГАНЕЦ НЕОБРАБОТАННЫЙ ДЛЯ ИСПОЛЬЗОВАНИЯ В МЕТАЛЛУРГИЧЕСКОЙ ПРОМЫШЛЕННОСТИ, В КУСКАХ РАЗМЕРОМ 10-50 ММ: С СОДЕРЖАНИЕМ МАРГАНЦА 95,49% -216Т, 216 МЕШКОВ</t>
  </si>
  <si>
    <t>XIANGXI AUTONOMOUS PREFECTURE CHUANGXING METALLURGICAL CO., LTD.</t>
  </si>
  <si>
    <t>XIANGXI AUTONOMOUS PREFECTURE CHUANGXING METALLURGICAL</t>
  </si>
  <si>
    <t>10226180/310510/0002875</t>
  </si>
  <si>
    <t>238340 Г.СВЕТЛЫЙ УЛ.ПАРКОВАЯ 3-43</t>
  </si>
  <si>
    <t>ОЛОВО НЕОБРАБОТАННОЕ, НЕЛЕГИРОВАННОЕ, В ВИДЕ ЧУШЕК, СОДЕРЖАНИЕ ОЛОВА БОЛЕЕ 99.95%. ДЛЯ ПРОМЫШЛЕННОЙ ПЕРЕАРБОТКИ</t>
  </si>
  <si>
    <t>10403010/010610/0001531</t>
  </si>
  <si>
    <t>10702020/010610/0008689</t>
  </si>
  <si>
    <t>ХАБЕЙ ЧЕНГЯНГ ХОНГКСИН ИНДАСТРИАЛ ГРУП КО.,ЛТД ,</t>
  </si>
  <si>
    <t>ВАНГДЖАПЕНГ , ХУБЕЙ, ЛОНГДЖАПИНГ ТАУН,ЧАНГЯН</t>
  </si>
  <si>
    <t>МАРГАНЕЦ МЕТАЛЛИЧЕСКИЙ НЕОБРАБОТАННЫЙ В БРИКЕТАХ РАЗМЕРОМ 24-30*33-35* ММ. С СОДЕРЖАНИЕМ МАРГАНЦА 97%МИН., ИСПОЛЬЗУЕТСЯ ДЛЯ МЕТАЛЛУРГИЧЕСКОЙ ПРОМЫШЛЕННОСТИ, УПАКОВАН В ПОЛИПРОПИЛЕНОВЫЕ МЕШКИ ПО 1000 КГ., ВСЕГО 250 МЕШКОВ.</t>
  </si>
  <si>
    <t>10207110/020610/0000561</t>
  </si>
  <si>
    <t>ПАЯЛЬНЫЙ ПРИПОЙ АРТ.№370007, БЕЗ СВИНЦОВЫЙ, ПАЯЛЬНЫЙ FLUITIN 1532С(ПЛАВЫ ОЛОВА),СОДЕРЖАНИЕ ОЛОВА 99%,СЕРЕБРА-0,3%,МЕДЬ-0,7%, В ВИДЕ ПРОВОЛОКИ,ТИП SACX0307 - 2КГ КОД ОКП 172332</t>
  </si>
  <si>
    <t>ПРОИЗВОДИТЕЛЬ COOKSON ELECTRONIC :</t>
  </si>
  <si>
    <t>10702030/020610/0018258</t>
  </si>
  <si>
    <t>МАРГАНЕЦ НЕОБРАБОТАННЫЙ ДЛЯ ИСПОЛЬЗОВАНИЯ В МЕТАЛЛУРГИЧЕСКОЙ ПРОМЫШЛЕННОСТИ, В КУСКАХ РАЗМЕРОМ 10-50 ММ: С СОДЕРЖАНИЕМ МАРГАНЦА: 97,08-97,32% -216Т, 216 МЕШКОВ, 97,20-97,41% -216Т, 216 МЕШКОВ</t>
  </si>
  <si>
    <t>10702030/020610/0018271</t>
  </si>
  <si>
    <t>ФИРМА `УК ХЕНГСОН МЕТАЛ ТРЭЙД ЛИМИТЕД`</t>
  </si>
  <si>
    <t>ГОНКОНГ РУМ 1613,16/Ф, ТАЙ ЯУ БИЛДИНГ</t>
  </si>
  <si>
    <t>690012 ВЛАДИВОСТОК БЕРЕЗОВАЯ УЛ., Д.25, КВ.523</t>
  </si>
  <si>
    <t>МАРГАНЕЦ НЕОБРАБОТАННЫЙ ДЛЯ ИСПОЛЬЗОВАНИЯ В МЕТАЛЛУРГИЧЕСКОЙ ПРОМЫШЛЕННОСТИ, В КУСКАХ РАЗМЕРОМ 10-50ММ, С СОДЕРЖАНИЕМ МАРГАНЦА 95.43%-24 МЕШКОВ*1000КГ.</t>
  </si>
  <si>
    <t>144001 Г.ЭЛЕКТРОСТАЛЬ УЛ.К.МАРКСА,Д.12</t>
  </si>
  <si>
    <t>10702020/090610/0009153</t>
  </si>
  <si>
    <t>519000 ГУАНЖОУ ЖОНГШЭН, 286</t>
  </si>
  <si>
    <t>10702030/090610/0019557</t>
  </si>
  <si>
    <t>МАРГАНЕЦ НЕОБРАБОТАННЫЙ ДЛЯ ИСПОЛЬЗОВАНИЯ В МЕТАЛЛУРГИЧЕСКОЙ ПРОМЫШЛЕННОСТИ, В КУСКАХ РАЗМЕРОМ 10-50 ММ: С СОДЕРЖАНИЕМ МАРГАНЦА: 95,54-95,76% -216Т, 216 МЕШКОВ</t>
  </si>
  <si>
    <t>10702030/100610/0019706</t>
  </si>
  <si>
    <t>10405040/100610/П001666</t>
  </si>
  <si>
    <t>ОЛОВО НЕОБРАБОТАННОЕ НЕЛЕГИРОВАННОЕ В СЛИТКАХ ХИМ.СОСТАВ: SN-99,999%, ПАРТИЯ № С100527-0201 - 332 КГ</t>
  </si>
  <si>
    <t>10606010/160610/0000465</t>
  </si>
  <si>
    <t>ГФИ АДВАНСД ТЕХНОЛОДЖИС,ИНК</t>
  </si>
  <si>
    <t>07666 ТИНЕК 379 ВИНФРОП РОУД</t>
  </si>
  <si>
    <t>ГЕРМАНИЙ МЕТАЛЛИЧЕСКИЙ КУСКОВОЙ,НЕОБРАБОТАННЫЙ- 53 КГ (СОДЕРЖАНИЕ ГЕРМАНИЯ 99 %), ГЕРМАНИЙ МЕТАЛЛИЧЕСКИЙ КУСКОВОЙ,НЕОБРАБОТАННЫЙ- 30.871 КГ (СОДЕРЖАНИЕ ГЕРМАНИЯ 100 %),</t>
  </si>
  <si>
    <t>`ГФИ АДВАНСД ТЕХНОЛОДЖИС,ИНК`</t>
  </si>
  <si>
    <t>10403010/160610/0001715</t>
  </si>
  <si>
    <t>10405040/160610/0001718</t>
  </si>
  <si>
    <t>ОЛОВО НЕОБРАБОТАННОЕ НЕЛЕГИРОВАННОЕ В СЛИТКАХ: СОСТАВ:SN-99,99%,ПРАТИЯ № 1005562 - 700 КГ</t>
  </si>
  <si>
    <t>ГРАФИЧЕСКОЕ ИЗОБРАЖЕНИЕ ДВУХ НАЧАЛЬНЫХ БУКВ НАИМЕНОВАНИЯ ПРЕДПРИЯТИЯ-ИЗГОТОВИТЕЛЯ `Y` И `T`, ВПИСАННОЕ ГОРИЗОНТАЛЬНО В ОКРУЖНОСТЬ, ПОД НИЖН</t>
  </si>
  <si>
    <t>10405040/160610/0001725</t>
  </si>
  <si>
    <t>ОЛОВО ЕНОБРАБОТАННОЕ НЕЛЕГИРОВАННОЕ В СЛИТКАХ: СОСТАВ:SN-99,999%,ПАРТИИ С № 2009-01 ПО № 2009-03 - 460,270 КГ</t>
  </si>
  <si>
    <t>10702030/170610/0020757</t>
  </si>
  <si>
    <t>МАРГАНЕЦ НЕОБРАБОТАННЫЙ ДЛЯ ИСПОЛЬЗОВАНИЯ В МЕТАЛЛУРГИЧЕСКОЙ ПРОМЫШЛЕННОСТИ, В КУСКАХ РАЗМЕРОМ 10-50 ММ: С СОДЕРЖАНИЕМ МАРГАНЦА: 97,20-97,52% -216Т, 216 МЕШКОВ</t>
  </si>
  <si>
    <t>10005022/170610/0026880</t>
  </si>
  <si>
    <t>753000 ШИЗИШАН СИТИ ВОКС 105</t>
  </si>
  <si>
    <t>ТАНТАЛ НЕОБРАБОТАННЫЙ: ПОРОШОК, ПРЕДНАЗНАЧЕН ДЛЯ ИЗГОТОВЛЕНИЯ КОНДЕНСАТОРОВ, ТОВАР В ИНДИВИДУАЛЬНОЙ ТЕРМОИЗОЛИРУЮЩЕЙ УПАКОВКЕ (ВАКУУМНАЯ УПАКОВКА), МАССА НЕТТО 0,5 КГ/УПАКОВКА, АРТ: FTР100-10 КГ (20 УПАК.), АРТ: FTР50-2 КГ (4 УПАК.), АРТ: FTW60-2 КГ</t>
  </si>
  <si>
    <t>(4 УПАК.), ВСЕГО 28 УПАКОВОК :</t>
  </si>
  <si>
    <t>NINGXIA NON-FERROUS METALS IMPORT&amp;EXPORT CORP.</t>
  </si>
  <si>
    <t>10226060/180610/П008640</t>
  </si>
  <si>
    <t>УАБ `УЛЬТРА ГРОУП ` (ПО ПОРУЧЕНИЮ СЕНЧЕРИ БУМ ТИКНОЛОДЖИ ЛИМИТЕД)</t>
  </si>
  <si>
    <t>92118 КЛАЙПЕДА УЛ. НАЮЁ СОДО 1,348</t>
  </si>
  <si>
    <t>238700 Г.СОВЕТСК КАЛИНИНГРАДСКОЕ ШОССЕ 50</t>
  </si>
  <si>
    <t>ОЛОВЯННЫЙ ПРИПОЙ В ПРОВОЛОКЕ 1ММ, (SN 99 CU 0.7 AG 0.3(1.00ММ)) ДЛЯ НИЗКОТЕМПЕРАТУРНОЙ ПАЙКИ ПЕЧАТНЫХ ПЛАТ, ДЛЯ LCD-ТВ `VR` LT-19N09V,ДЛ ЯLCD-ТВ `VR` LT-19D01V-1КГ, ДЛЯ LCD-ТВ `VR` LT-22N08V,ДЛЯ LCD-ТВ `VR` LT-22D09V-1КГ.</t>
  </si>
  <si>
    <t>`SHENZHEN YONG AN FLUX CO.,LTD`</t>
  </si>
  <si>
    <t>10226180/210610/0003312</t>
  </si>
  <si>
    <t>ОЛОВО НЕОБРАБОТАННОЕ, НЕЛЕГИРОВАННОЕ, В ВИДЕ ЧУШЕК, СОДЕРЖАНИЕ ОЛОВА БОЛЕЕ 99.93%. ДЛЯ ПРОМЫШЛЕНОНЙ ПЕРЕРАБОТКИ</t>
  </si>
  <si>
    <t>10702030/210610/0021312</t>
  </si>
  <si>
    <t>ЧАНГША 9Ф,158 ЕЛУ РД</t>
  </si>
  <si>
    <t>МАРГАНЕЦ НЕОБРАБОТАННЫЙ ДЛЯ ИСПОЛЬЗОВАНИЯ В МЕТАЛЛУРГИЧЕСКОЙ ПРОМЫШЛЕННОСТИ, В КУСКАХ РАЗМЕРОМ 10-50ММ, С СОДЕРЖАНИЕМ МАРГАНЦА 95.62%-120 МЕШКОВ*1000КГ.</t>
  </si>
  <si>
    <t>10405040/230610/0001793</t>
  </si>
  <si>
    <t>В ВИДЕ ГРАФИЧ. ИЗОБРАЖЕНИЯ:ГРУГ,ОКАЙМЛЕННЫЙ ТРЕМЯ УСЕЧЕННЫМИ ПРЯМОУГОЛЬНИКАМИ В ВИДЕ ПОДКОВЫ,В ПРАВОМ УГЛУ ПЯТИКОНЕЧНАЯ ЗВЕЗДА С ИСХ.ПОЛОСАМИ.</t>
  </si>
  <si>
    <t>ПОРОШОК ТАНТАЛОВЫЙ МЕЛКОДИСПЕРСНЫЙ ВЫСОКОЙ ЧИСТОТЫ КЛАССА 5А С УДЕЛЬНЫМ ЗАРЯДОМ 4100-4900МККЛ/Г,`ИЗДЕЛИЕ-100`, В КОЛИЧЕСТВЕ 30КГ, ТУ647РК30054230-436-2000,ДЛЯ ИЗГОТОВЛЕНИЯ КОНДЕНСАТОРОВ.</t>
  </si>
  <si>
    <t>ОБРЕЗКИ В ТВЕРДОЙ ФОРМЕ (ОТХОДЫ) ПРОВОЛОКИ , ПРОФИЛЕЙ И ПРУТКОВ ОЛОВЯННЫХ, ПРИ ПРОИЗВОДСТВЕ ТРАНСФОРМАТОРОВ, ЭЛЕКТРИЧЕСКИХ ФИЛЬТРОВ, СХЕМ ПЕЧАТНЫХ И ИХ ЧАСТЕЙ - 32,988 КГ</t>
  </si>
  <si>
    <t>10126120/240610/0010516</t>
  </si>
  <si>
    <t>ТИТАН ГУБЧАТЫЙ, НЕОБРАБОТАННЫЙ, ГОСТ 17746-96: МАРКА ТГ-110 (TG-110), С СОДЕРЖАНИЕМ ТИТАНА НЕ МЕНЕЕ 99.67МАС.%, В КУСКАХ РАССЕЯНЫХ НА ФРАКЦИИ, ФРАКЦИЯ -30 + 12ММ - 9260.00 КГ,РАСФАСОВАН В 41 СТАЛЬНУЮ БОЧКУ ЕМКОСТЬЮ 200Л ЗАПОЛНЕННЫХ АРГОНОМ, С</t>
  </si>
  <si>
    <t>10702020/250610/0010294</t>
  </si>
  <si>
    <t>ЛОНГДЖАПИНГ ТАУН, ХУБЕЙ ЧАНГЯНГ</t>
  </si>
  <si>
    <t>ОТСУТСТВУЕТ,УКРАИНА</t>
  </si>
  <si>
    <t>10606010/280610/0000511</t>
  </si>
  <si>
    <t>КУНМИНГ ХУИКУАН ХАЙ-ПЬЮРИТИ СЕМИКОНДАКТОР МАТЕРИАЛС КО.,ЛТД</t>
  </si>
  <si>
    <t>. .</t>
  </si>
  <si>
    <t>ГЕРМАНИЙ ПОЛИКРИСТАЛЛИЧЕСКИЙ ЗОННООЧИЩЕННЫЙ-300.3310 КГ(СОДЕРЖАНИЕ ГЕРМАНИЯ 99.999%)</t>
  </si>
  <si>
    <t>`КУНМИНГ ХУИКУАН ХАЙ-ПЬЮРИТИ СЕМИКОНДАКТОР МАТЕРИАЛС КО.,ЛТД`</t>
  </si>
  <si>
    <t>10207110/280610/0000648</t>
  </si>
  <si>
    <t>`МИКРОМАКАРНА АВ`</t>
  </si>
  <si>
    <t>98432 ПАЙЛА ТЕКНИВЕГЕН, 2</t>
  </si>
  <si>
    <t>ПРИПОЙ БЕЗСВИНЦОВЫЙ SN100CE, СОДЕРЖАНИЕ ОЛОВА БОЛЕЕ 98%, В БРУСКАХ - 75 КГ.</t>
  </si>
  <si>
    <t>10207110/280610/0000649</t>
  </si>
  <si>
    <t>СПЛАВЫ ОЛОВА,ПРИПОЙ БЕЗС ВИНЦА, СОДЕРЖАНИЕ ОЛОВА БОЛЕЕ 98%,МЕДЬ МЕНЕЕ 1%,НИКЕЛЬ МЕНЕЕ 0,1% ,В БРУСКАХ, SN100CЕ-102,64 КГ.</t>
  </si>
  <si>
    <t>10403010/280610/0001887</t>
  </si>
  <si>
    <t>10126080/280610/0006528</t>
  </si>
  <si>
    <t>ОТХОДЫ ПОСЛЕ ПЕРЕРАБОТКИ: ЛОМ СПЛАВА ЦИРКАЛОЙ М5 В ВИДЕ: ОБРЕЗКОВ ТРУБ ДИАМ. 10.75ММ - 84.20 КГ (127 ШТ.) И ОБРЕЗКОВ ЦИЛИНДРОВ ДИАМ. 9.8ММ - 1.057 КГ (302 ШТ.) КОНТРОЛИР. ПАРАМЕТРЫ 10.75ММ И 9.8 ММ</t>
  </si>
  <si>
    <t>10226180/290610/0003483</t>
  </si>
  <si>
    <t>ОЛОВО НЕОБРАБОТАНОНЕ, НЕЛЕГИРОВАННОЕ, В ВИДЕ ЧУШЕК, СОДЕРЖАНИЕ ОЛОВА БОЛЕЕ 99.94%. ДЛЯ ПРОМЫШЛЕННОЙ ПЕРЕРАБОТКИ</t>
  </si>
  <si>
    <t>10604020/210410/0000606</t>
  </si>
  <si>
    <t>ХАРБИН ДЭРИЭ,21ЭТАЖ,ИНХЕНГПЛАЗА,347ТОНГДА</t>
  </si>
  <si>
    <t>10309090/210410/0000643</t>
  </si>
  <si>
    <t>ГОСУДАРСТВЕННЫЙ НАУЧНО-ИССЛЕДОВАТЕЛЬСКИЙ И ПРОЕКТНЫЙ ИНСТИТУТ ТИТАНА</t>
  </si>
  <si>
    <t>69035 Г.ЗАПОРОЖЬЕ ПР.ЛЕНИНА,180</t>
  </si>
  <si>
    <t>353320 Г.АБИНСК УЛ.КАРЛА МАРКСА, Д.29</t>
  </si>
  <si>
    <t>ПОРШОК ТИТАНОВЫЙ ТАБЛЕТИРОВАННЫЙ, ТУ У 14-10-026-98, СОСТАВ ТИТАН(TI) -99.52%, ПРИМЕСИ : ЖЕЛЕЗО И НИКЕЛЬ (FE+NI)-0.34%, ХЛОР (CL)-0.06%,АЗОТ (N)-0.08%</t>
  </si>
  <si>
    <t>ГАБАРИТНЫЕ РАЗМЕРЫ ТАБЛЕТКИ:ДИАМЕТР-12+/2 ММ, ТОЛЩИНА 2.5+1/-0.5 ММ, 300 КГ, ПРЕДНАЗНАЧЕН ДЛЯ ГАЗОПОГЛОЩЕНИЯ В ТЕПЛОИЗОЛИРОВАННЫХ ТРУБАХ НЕФТЕДОБЫВАЮЩЕЙ ПРОМЫШЛЕННОСТИ :</t>
  </si>
  <si>
    <t>10104070/210410/0001009</t>
  </si>
  <si>
    <t>СОВТРАНСАВТО ДОЙЧЛЭНД ГМБХ, СКОПАУЕР РИНГ 3-5, 12681 БЕРЛИН, ПО ПОРУЧЕНИЮ СИДЕК</t>
  </si>
  <si>
    <t>1496 ТИЛЛИ РУЕ ДЕ ЛА СТЕЙШЕН 7</t>
  </si>
  <si>
    <t>ООО `ФОТОН`</t>
  </si>
  <si>
    <t>394086 ВОРОНЕЖ ДОРОЖНАЯ Д.17/2</t>
  </si>
  <si>
    <t>МЕТАЛЛ ВИСМУТ НЕОБРАБОТАННЫЙ 99.995% (СТЕПЕНЬ ОЧИСТКИ) В СЛИТКАХ ОКОЛО 10КГ КАЖДЫЙ, ИСПОЛЬЗУЕТЬСЯ В КАЧ-ВЕ КОМПОНЕНТА СПЛАВА ДЛЯ ПРОИЗВОДСТВА ТЕРМОЭЛЕКТРИЧ. МАТЕР-ЛА, ПОЛУЧ. ПУТЕМ ЗОННОЙ ПЛАВКИ ВИСМУТА С ДР. МЕТАЛЛАМИ, НОМЕР ПАРТИИ 09/178-500КГ(1102.</t>
  </si>
  <si>
    <t>31 ФУНТА) :</t>
  </si>
  <si>
    <t>СИДЕК</t>
  </si>
  <si>
    <t>ТОРГОВЫМ ЗНАКОМ НЕ ОБОЗНАЧЕН</t>
  </si>
  <si>
    <t>10702030/220410/П012520</t>
  </si>
  <si>
    <t>690033 ВЛАДИВОСТОК ПОСТЫШЕВА 43-43</t>
  </si>
  <si>
    <t>МАРГАНЕЦ НЕОБРАБОТАННЫЙ ДЛЯ ИСПОЛЬЗОВАНИЯ В МЕТАЛЛУРГИЧЕСКОЙ ПРОМЫШЛЕННОСТИ, В КУСКАХ РАЗМЕРОМ 10-50 ММ: С СОДЕРЖАНИЕМ МАРГАНЦА 95,57-95,90% -216Т, 216 МЕШКОВ</t>
  </si>
  <si>
    <t>10126120/230410/0006634</t>
  </si>
  <si>
    <t>ТИТАН ГУБЧАТЫЙ, НЕОБРАБОТАННЫЙ, С СОДЕРЖАНИЕМ ТИТАНА НЕ МЕНЕЕ 99.64МАС.%, В КУСКАХ РАССЕЯНЫХ НА ФРАКЦИИ, МАРКА ТГ-120 (TG-120), ГОСТ 17746-96, ФРАКЦИЯ -30 + 12ММ - 18190.00 КГ, РАСФАСОВАН В 95 СТАЛЬНЫЕ БОЧКИ ЕМКОСТЬЮ 200Л ЗАПОЛНЕННЫХ АРГОНОМ, С</t>
  </si>
  <si>
    <t>043800 ПРОМ. ЗОНА ЯОСУН МИЛД РОУД 1</t>
  </si>
  <si>
    <t>`ШАНКСИ ЙИНГУАНГ ХУАШЕНГ МАГНИЗИУМ КО.,ЛТД` КИТАЙ</t>
  </si>
  <si>
    <t>10110100/260410/0001593</t>
  </si>
  <si>
    <t>ФИРМА `РЕСПОЛИНК ОЙ`</t>
  </si>
  <si>
    <t>11314 ТАЛЛИНН СЕЕБИ 32-55</t>
  </si>
  <si>
    <t>ФГУП `КРАСНОЗАВОДСКИЙ ХИМИЧЕСКИЙ ЗАВОД`</t>
  </si>
  <si>
    <t>141321 Г.КРАСНОЗАВОДСК М.О.,ПЛ.РДУЛТОВСКОГО,Д.1</t>
  </si>
  <si>
    <t>ЦИРКОНИЙ В ВИДЕ ПОРОШКА НАТРИЕТЕРМИЧЕСКИЙ МАРКИ ПЦРН-В, 342 КГ, ДЛЯ ИЗГОТОВЛЕНИЯ ПИРОТЕХНИЧЕСКИХ СОСТАВОВ, УПАК. В ЯЩИКИ НА ПОДДОНЕ ВЕСОМ 20КГ</t>
  </si>
  <si>
    <t>`РЕСПОЛИНК ОЙ`</t>
  </si>
  <si>
    <t>RESPOLINK</t>
  </si>
  <si>
    <t>10101100/280410/0000435</t>
  </si>
  <si>
    <t>МАРГАНЕЦ МЕТАЛЛИЧЕСКИЙ МАРКИ Мн95 ФРАКЦИОННЫЙ СОСТАВ 0-300ММ В СООТВЕТСТВИИ С ГОСТ 6008-90 С ХИМИЧЕСКИМ СОСТАВОМ МАРГАНЦА: 95.3% КРЕМНИЯ 1.0-1.2% УГЛЕРОДА 0.13-0.14% ФОСФОРА: 0.05% ПО МАССЕ. ПРИМЕНЯЕТСЯ В МЕТАЛЛУРГИЧЕСКОЙ ПРОМЫШЛЕННОСТИ В КАЧЕСТВ</t>
  </si>
  <si>
    <t>Е ДОБАВОК ПРИ ВЫПЛАВКЕ СТАЛЕЙ. БАЗОВЫЙ ВЕС-145600,00 КГ ФИЗИЧЕСКИЙ ВЕС-137500,00 КГ. :</t>
  </si>
  <si>
    <t>10405040/280410/0001145</t>
  </si>
  <si>
    <t>ОЛОВО НЕОБРАБОТАННОЕ НЕЛЕГИРОВАННОЕ В СЛИТКАХ: СОСТАВ:SN-99,999%,ПАРТИИ:С № 2009-01 ПО № 2009-06 - 559,07 КГ</t>
  </si>
  <si>
    <t>10207110/300410/0000418</t>
  </si>
  <si>
    <t>СПЛАВЫ ОЛОВА,ПРИПОЙ БЕЗ СВИНЦА, СОДЕРЖАНИЕ ОЛОВА БОЛЕЕ 98%,МЕДЬ МЕНЕЕ 1%,НИКЕЛЬ МЕНЕЕ 0,1% ,В БРУСКАХ, SN100CЕ-102.62 КГ.</t>
  </si>
  <si>
    <t>10403010/300410/П001162</t>
  </si>
  <si>
    <t>10207110/010710/0000667</t>
  </si>
  <si>
    <t>10226030/030710/0016327</t>
  </si>
  <si>
    <t>ДЖИ ООСТЕРОМ ЭНД ЗООН (П/П РОСЛИН ЭКУИТИС ЛИМИТЕД)</t>
  </si>
  <si>
    <t>3087 РОТТЕРДАММ ДОДЕВААРДСТРААТ,14</t>
  </si>
  <si>
    <t>ОЛОВО ЧЕРНОВОЕ (НЕОБРАБОТАННОЕ) НЕЛЕГИРОВАННОЕ В БЛОКАХ (СЛИТКАХ)- 20319КГ, ДЛЯ ПОЛУЧЕНИЯ ИЗДЕЛИЙ ИЗ ОЛОВА МЕТОДОМ ЛИТЬЯ</t>
  </si>
  <si>
    <t>VIETNAM NATIONAL MINERALS CORPORATION</t>
  </si>
  <si>
    <t>KLM</t>
  </si>
  <si>
    <t>10405040/060710/0001964</t>
  </si>
  <si>
    <t>ОЛОВО НЕОБРАБОТАННОЕ НЕЛЕГИРОВАННОЕ В СЛИТКАХ: СОСТАВ:SN-99,999% - ПАРТИИ №№ 2008-04,2009-07 - 390,160 КГ, СОСТАВ:SN-99,99% - ПАРТИЯ № 1007504 - 700 КГ</t>
  </si>
  <si>
    <t>ГРАФИЧЕСКОЕ ИЗОБРАЖЕНИЕ ДВУХ НАЧАЛЬНЫХ БУКВ НАИМЕН</t>
  </si>
  <si>
    <t>10216100/110710/0075415</t>
  </si>
  <si>
    <t>`ШАНКСИ ЙИНГУАНГ ХУАШЕНГ МАГНЕЗИУМ КО.,ЛТД`</t>
  </si>
  <si>
    <t>ООО `РУССКИЙ МАГНИЙ`</t>
  </si>
  <si>
    <t>129090 МОСКВА ПР. МИРА, Д.7, СТР.2</t>
  </si>
  <si>
    <t>МАГНИЙ НЕОБРАБОТАННЫЙ, СОДЕРЖАЩИЙ ПО МАССЕ ОТ 93% ДО 94.5% МАГНИЯ, В КРУГЛЫХ СЛИТКАХ (116 ШТ В 20 УПАКОВКАХ). ИСПОЛЬЗУЕТСЯ ДЛЯ ПРОИЗВОДСТВА ЗАГОТОВОК ДЛЯ ДЕТАЛЕЙ В АВТОМОБИЛЬНОЙ ПРОМЫШЛЕННОСТИ.</t>
  </si>
  <si>
    <t>10403010/120710/0002012</t>
  </si>
  <si>
    <t>10702030/070710/0023747</t>
  </si>
  <si>
    <t>МАРГАНЕЦ НЕОБРАБОТАННЫЙ ДЛЯ ИСПОЛЬЗОВАНИЯ В МЕТАЛЛУРГИЧЕСКОЙ ПРОМЫШЛЕННОСТИ, В КУСКАХ РАЗМЕРОМ 10-50 ММ: С СОДЕРЖАНИЕМ МАРГАНЦА 97,25-97,47%, ВСЕГО 216 Т, 216 МЕШКОВ.</t>
  </si>
  <si>
    <t>10702030/090710/0024255</t>
  </si>
  <si>
    <t>МАРГАНЕЦ НЕОБРАБОТАННЫЙ ДЛЯ ИСПОЛЬЗОВАНИЯ В МЕТАЛЛУРГИЧЕСКОЙ ПРОМЫШЛЕННОСТИ, В КУСКАХ РАЗМЕРОМ 10-50 ММ: С СОДЕРЖАНИЕМ МАРГАНЦА 95,51-95,72% - ВСЕГО 216 Т., 216 МЕШКОВ.</t>
  </si>
  <si>
    <t>10005022/150710/0032101</t>
  </si>
  <si>
    <t>753000 ШИЗИШАН СИТИ БОКС 105</t>
  </si>
  <si>
    <t>ТАНТАЛ НЕОБРАБОТАННЫЙ:</t>
  </si>
  <si>
    <t>(20 УП.), ВСЕГО 60 УП. ПОРОШОК, ПРЕДНАЗ. ДЛЯ ИЗГОТ. КОНДЕНСАТОРОВ, ТОВАР В ИНДИВИД.ТЕРМОИЗОЛИРУЮЩЕЙ УПАК. (ВАКУУМНАЯ УПАК.), МАССА НЕТТО 0 УПАК., АРТ: FTP100 (20 УП.), АРТ: FTP80 (20 УП.), АРТ: FTD25</t>
  </si>
  <si>
    <t>NINGXIA NONFERROUS METALS IMPORT&amp;EXPORT CORP.</t>
  </si>
  <si>
    <t>ORIENT TANTALUM</t>
  </si>
  <si>
    <t>10405040/150710/0002056</t>
  </si>
  <si>
    <t>330038 Г.НАНЬЧАН,№1378 ХОНГГУ АВЕНЮ ЗДАНИЕ ХОНГГУ ДЖИНГДИАН</t>
  </si>
  <si>
    <t>ОЛОВО НЕОБРАБОТАННОЕ НЕЛЕГИРОВАННОЕ В СЛИТКАХ ХИМ.СОСТАВ: SN-99,999%, ПАРТИЯ № С100617-0501 - 200 КГ.</t>
  </si>
  <si>
    <t>10125162/220710/0007737</t>
  </si>
  <si>
    <t>КОБАЛЬТОВЫЙ ПОРОШОК (CO-99,99%),СЕРОГО ЦВЕТА, МАРКИ EFS-1, ИСПОЛЬЗ. ПРИ ПРОИЗВОДСТВЕ ТВЕРДЫХ СПЛАВОВ, 40 ВАКУУМНЫХ МЕШКОВ ПО 25 КГ.,В 40 СТАЛЬНЫХ БАРАБАНАХ НА 2 ПОДДОНАХ, ВЕС БРУТО С ПОДДОНАМИ 1160 КГ</t>
  </si>
  <si>
    <t>10125162/220710/0007742</t>
  </si>
  <si>
    <t>КОБАЛЬТОВЫЙ ПОРОШОК (CO-99,99%),СЕРОГО ЦВЕТА, МАРКИ EFS-1, ИСПОЛЬЗ. ПРИ ПРОИЗВОДСТВЕ ТВЕРДЫХ СПЛАВОВ, 20 ВАКУУМНЫХ МЕШКОВ ПО 25 КГ.,В 20 СТАЛЬНЫХ БАРАБАНАХ НА 2 ПОДДОНАХ, ВЕС БРУТТО С ПОДДОНАМИ 594 КГ</t>
  </si>
  <si>
    <t>10126120/190710/0012031</t>
  </si>
  <si>
    <t>ООО `СТУПИНСКАЯ ТИТАНОВАЯ КОМПАНИЯ` (ООО `СТК`)</t>
  </si>
  <si>
    <t>142800 Г.СТУПИНО УЛ.АКАДЕМИКА БЕЛОВА, ВЛАДЕНИЕ 3</t>
  </si>
  <si>
    <t>ТИТАН ГУБЧАТЫЙ, НЕОБРАБОТАННЫЙ, ГОСТ 17746-96, МАРКА ТГ-120 (TG-120), С СОДЕРЖАНИЕМ ТИТАНА НЕ МЕНЕЕ 99.64МАС.%, В КУСКАХ РАССЕЯНЫХ НА ФРАКЦИИ, ФРАКЦИЯ -30 + 12ММ - 10890.00 КГ,В КУСКАХ РАССЕЯНЫХ НА ФРАКЦИИ,РАСФАСОВАН В 56 СТАЛЬНЫЕ БОЧКИ ЕМКОСТЬЮ</t>
  </si>
  <si>
    <t>200Л ЗАПОЛНЕННЫХ АРГОНОМ, С ПОЛИЭТИЛЕНОВЫМ ВКЛАДЫШЕМ. ` МАРКА ТГ-110 (TG-110),С СОДЕРЖАНИЕМ ТИТАНА НЕ МЕНЕЕ 99.67МАС.%, ФРАКЦИЯ -30 + 12ММ - 7500.00 КГ, В КУСКАХ РАССЕЯНЫХ НА ФРАКЦИИ, ФРАКЦИЯ -30 + 12ММ - 10890.00 КГ,В КУСКАХ РАССЕЯНЫХ НА ФРАКЦИИ, РАСФАСОВАН В 30 СТАЛЬНЫЕ БОЧКИ ЕМКОСТЬЮ 200Л ЗАПОЛНЕННЫХ АРГОНОМ, С ПОЛИЭТИЛЕНОВЫМ ВКЛАДЫШЕМ. ВСЕГО 86 СТАЛЬНЫХ БОЧЕК :</t>
  </si>
  <si>
    <t>КП `ЗАПОРОЖСКИЙ ТИТАНО-МАГНИЕВЫЙ КОМБИНАТ` (КП `ЗТ</t>
  </si>
  <si>
    <t>10309090/200710/0001040</t>
  </si>
  <si>
    <t>ПОРШОК ТИТАНОВЫЙ ТАБЛЕТИРОВАННЫЙ, ТУ У 14-10-026-98, СОСТАВ ТИТАН(TI) -99.52%, ПРИМЕСИ : ЖЕЛЕЗО И НИКЕЛЬ (FE+NI)-0.34%, ХЛОР (CL)-0.059%,АЗОТ (N)-0.016%</t>
  </si>
  <si>
    <t>ГАБАРИТНЫЕ РАЗМЕРЫ ТАБЛЕТКИ:ДИАМЕТР-12+/2 ММ, ТОЛЩИНА 2.5+1/-0.5 ММ, 300 КГ, ПРЕДНАЗНАЧЕН ДЛЯ ГАЗОПОГЛОЩЕНИЯ В ТЕПЛОИЗОЛИРОВАННЫХ ТРУБАХ НЕФТЕДОБЫВАЮЩЕЙ ПРОМЫШЛЕННОСТИ, ВСЕГО 432 КГ :</t>
  </si>
  <si>
    <t>`ГОСУДАРСТВЕННЫЙ НАУЧНО-ИССЛЕДОВАТЕЛЬСКИЙ И ПРОЕКТ</t>
  </si>
  <si>
    <t>10403010/200710/0002072</t>
  </si>
  <si>
    <t>КСИАМЕН ХУИХАНГ ИНТЕРНЕШНЛ ТРАНСПОРТ СЕРВИС ЛТД</t>
  </si>
  <si>
    <t>З/Ф ГАОКУЙ ИНТЕРНЕШНЛ А/П,КСИАМЕН 1СТ КСИАНГУМ РОАД,93</t>
  </si>
  <si>
    <t>430006 Г.САРАНСК УЛ.ГАЙДАРА Д.2</t>
  </si>
  <si>
    <t>ПРУТКИ ВОЛЬФРАМОВЫЕ НЕОБРАБОТАННЫЕ ИЗГОТОВЛЕННЫЕ ПРОСТЫМ СПЕКАНИЕМ ИСПОЛЬЗУЕМЫЕ ДЛЯ ПРИПАРИРОВАНИЯ ТЕЛА НАКАЛА КВАРЦЕВО-ГАЛОГЕННЫХ ЛАМП</t>
  </si>
  <si>
    <t>ВОЛЬФРАМОВЫЙ ПРУТОК</t>
  </si>
  <si>
    <t>10221010/290710/0020071</t>
  </si>
  <si>
    <t>БЕЙЖИН ГУОЖИН ИНФРАРЕД ОПТИКАЛ ТЕХНОЛОДЖИ КО ЛТД</t>
  </si>
  <si>
    <t>100088 ПЕКИН КСИН ЖИ КОУ УАЙ НО.2</t>
  </si>
  <si>
    <t>188541 СОСНОВЫЙ БОР НИИКИ ОЭП КОРП ЛГ ГУП `ЛПТ`</t>
  </si>
  <si>
    <t>ЗАГОТОВКИ ИЗ ГЕРМАНИЯ МОНОКРИСТАЛЛИЧЕСКОГО - ПРЕДНАЗНАЧЕНЫ ДЛЯ ОБРАБОТКИ И ДАЛЬНЕЙШЕГО ИСПОЛЬЗОВАНИЯ ПРИ ИЗГОТОВЛЕНИИ ОПТИЧЕСКИХ ЛИНЗ И ФОТООБЪЕКТИВОВ</t>
  </si>
  <si>
    <t>: : : : : : : :</t>
  </si>
  <si>
    <t>:`BEIJING GUOJING INFRARED OPTICAL TECHNOLOGY CO.,</t>
  </si>
  <si>
    <t>10405020/280710/0000312</t>
  </si>
  <si>
    <t>51917 Г.ДНЕПРОДЗЕРДЖИНСК, ПР-Т АНОШКИНА, 179</t>
  </si>
  <si>
    <t>ГАФНИЙ МЕТАЛЛИЧЕСКИЙ МАРКИ ГФЭ-1 В КОЛИЧЕСТВЕ ЧЕТЫРЕХ ОБРАБОТАННЫХ СЛИТКОВ С СОДЕРЖАНИЕМ ГАФНИЯ НЕ МЕНЕЕ 98,8% ПО ТУ У 14312708.183-95. НАЗНАЧЕНИЕ: ИСПОЛЬЗУЕТСЯ В КАЧЕСТВЕ КОНСТРУКЦИОННОГО МАТЕРИАЛА В АТОМНОМ РЕАКТОРОСТРОЕНИИ.</t>
  </si>
  <si>
    <t>10405040/280710/0002149</t>
  </si>
  <si>
    <t>ОЛОВО НЕОБРАБОТАННОЕ НЕЛЕГИРОВАННОЕ В СЛИТКАХ: СОСТАВ:SN-99,99% - ПАРТИЯ № 1007534 - 500 КГ</t>
  </si>
  <si>
    <t>10405040/280710/0002163</t>
  </si>
  <si>
    <t>ОЛОВО НЕОБРАБОТАННОЕ НЕЛЕГИРОВАННОЕ В СЛИТКАХ: СОСТАВ:SN-99,999% - ПАРТИИ №№ 2007-02,2007-07 - 548,250 КГ</t>
  </si>
  <si>
    <t>10405040/290710/0002167</t>
  </si>
  <si>
    <t>`Х.C.ШТАРК ГМБХ`</t>
  </si>
  <si>
    <t>Д-38615 ГОСЛАР ИМ ШЛЕЕКЕ 78-91</t>
  </si>
  <si>
    <t>ТАНТАЛОВЫЙ МЕТАЛЛИЧЕСКИЙ ПОРОШОК КОНДЕНСАТОРНОГО ТИПА: STA30KF УДЕЛЬНЫЙ ЗАРЯД 20000МККЛ/Г,ТОК УТЕЧКИ 5Х10МКА/МККЛ,НАПРЯЖЕНИЕ ПРОБОЯ 90В В КОЛИЧЕСТВЕ 10КГ STA100KA УД.ЗАРЯД 95000МККЛ/Г,ТОК УТЕЧКИ 60МКА/Г В КОЛ-ВЕ 5КГ. ДЛЯ ПРОИЗВОДСТВА КОНДЕНСАТОРОВ.</t>
  </si>
  <si>
    <t>`Х.C.ШТАРК ГМБХ`, ГЕРМАНИЯ</t>
  </si>
  <si>
    <t>ТАНТАЛОВЫЙ МЕТАЛЛИЧЕСКИЙ ПОРОШОК КОНДЕНСАТОРНОГО ТИПА: TTS50KM УДЕЛЬНЫЙ ЗАРЯД 50000МККЛ/Г,ТОК УТЕЧКИ 1Х10МКА/МККЛ,НАПРЯЖЕНИЕ ПРОБОЯ 90В В КОЛИЧЕСТВЕ 10КГ TTS80KM УД.ЗАРЯД 80000МККЛ/Г,ТОК УТЕЧКИ 1,5Х10МКА/МККЛ В КОЛ-ВЕ 10КГ. ДЛЯ ПРОИЗВОДСТВА</t>
  </si>
  <si>
    <t>`Х.C.ШТАРК ГМБХ`,ТАИЛАНД</t>
  </si>
  <si>
    <t>10606060/260710/0004500</t>
  </si>
  <si>
    <t>150076 ХАРБИН 347 ТОНГДА, 21ЭТАЖ, ЙИНХЕНЬ ПЛАСА.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</si>
  <si>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MN-80%, CU-0,03%, SI-0.08%, FE-0.10%, AL-0%</t>
  </si>
  <si>
    <t>МАРГАНЕЦ БРИКЕТИРОВАННЫЙ С ФЛЮСОМ (ЛИГАТУРА MN80F</t>
  </si>
  <si>
    <t>10702030/290710/0027622</t>
  </si>
  <si>
    <t>ФИРМА `ЧАНГША ЖУОБАНГ МЕТАЛ МАТЕРИАЛС КО.ЛТД.`</t>
  </si>
  <si>
    <t>690091 ВЛАДИВОСТОК АВРОРОВСКАЯ 17-10</t>
  </si>
  <si>
    <t>МАРГАНЕЦ НЕОБРАБОТАННЫЙ ДЛЯ ИСПОЛЬЗОВАНИЯ В МЕТАЛЛУРГИЧЕСКОЙ ПРОМЫШЛЕННОСТИ: В КУСКАХ РАЗМЕРОМ 10-50ММ,С СОДЕРЖАНИЕМ МАРГАНЦА 97%-110 МЕШКОВ*1000КГ. В ВИДЕ ХЛОПЬЕВ,С СОДЕРЖАНИЕМ МАРГАНЦА 99,7%-10 МЕШКОВ*1000КГ.</t>
  </si>
  <si>
    <t>10702030/290710/П027595</t>
  </si>
  <si>
    <t>690069 Г.ВЛАДИВОСТОК УЛ.ДАВЫДОВА, Д.4, КВ.36</t>
  </si>
  <si>
    <t>МАРГАНЕЦ НЕОБРАБОТАННЫЙ ДЛЯ ИСПОЛЬЗОВАНИЯ В МЕТАЛЛУРГИЧЕСКОЙ ПРОМЫШЛЕННОСТИ, В КУСКАХ РАЗМЕРОМ 10-50 ММ: С СОДЕРЖАНИЕМ МАРГАНЦА 97,21-97,52% -216Т, 216 МЕШКОВ</t>
  </si>
  <si>
    <t>10702030/290710/П027597</t>
  </si>
  <si>
    <t>МАРГАНЕЦ НЕОБРАБОТАННЫЙ ДЛЯ ИСПОЛЬЗОВАНИЯ В МЕТАЛЛУРГИЧЕСКОЙ ПРОМЫШЛЕННОСТИ, В КУСКАХ РАЗМЕРОМ 10-50 ММ: С СОДЕРЖАНИЕМ МАРГАНЦА 97,36-97,59% -216Т, 216 МЕШКОВ</t>
  </si>
  <si>
    <t>10404053/300710/0003218</t>
  </si>
  <si>
    <t>ФИРМА ` ДАЙ ФА.САБАРОС С.А.`</t>
  </si>
  <si>
    <t>ПОРОШОК 1001061,АМDRY 995С =55 ФУНТОВ(24.97 КГ.) (УПАК.ПО 5 ФУНТОВ)КОБАЛЬТОВЫЙ ПОРОШОК ДЛЯ ПОЛУЧЕНИЯ ЗАЩИТНЫХ ПЛАЗМЕННЫХ ПОКРЫТИЙ(НАПЫЛЕНИЯ),РАБОТАЮЩИХ В УСЛОВИЯХ ГОРЯЧЕЙ КОРРОЗИИ ИЛИ ОКИСЛЕНИЯ.ПРИМЕНЯЕТСЯ ДЛЯ НАНЕСЕНИЯ ТЕПЛОЗАШИТНЫХ ПОКРЫТИЙ НА</t>
  </si>
  <si>
    <t>ДЕТАЛЯХ ГАЗОВЫХ ТУРБИН. :</t>
  </si>
  <si>
    <t>10702020/300710/0012735</t>
  </si>
  <si>
    <t>ЧАНГШИ КАИЛОУ КОМЕРЦИАЛ ЭКУПМЕНТ КО., ЛТД</t>
  </si>
  <si>
    <t>ЧАНГШУ ШАНГШУ ТОУН</t>
  </si>
  <si>
    <t>141500 Г. СОЛНЕЧНОГОРСК ПРОМЫШЛЕННАЯ ЗОНА РЕКИНЦО, СТР. 1</t>
  </si>
  <si>
    <t>ПОДСТАВКИ ДЛЯ ПОКУПАТЕЛЬСКИХ КОРЗИН ХРОМИРОВАННЫЕ 60 ШТ..</t>
  </si>
  <si>
    <t>CHANGSHU KAILIOU COMMERCIAL EQUIPMENT CO., LTD, КИ</t>
  </si>
  <si>
    <t>426011 Г. ИЖЕВСК УЛ. ХОЛМОГОРОВА., Д. 17, ОФ. 712</t>
  </si>
  <si>
    <t>10110060/020810/0010218</t>
  </si>
  <si>
    <t>`ЭЛЕМЕНТАЛ МИКРОАНАЛИЗИС ЛТД`</t>
  </si>
  <si>
    <t>ОКЕХЭМПТОН 1 НАМЕЛДАУН РОАД, ДЕВОН ЕХ20 1</t>
  </si>
  <si>
    <t>141700 Г. ДОЛГОПРУДНЫЙ УЛ. ДИРИЖАБЕЛЬНАЯ, Д. 15 А</t>
  </si>
  <si>
    <t>ВОЛЬФРАМ НЕОБРАБОТАННЫЙ (ВОЛЬФРАМ- БОЛЕЕ 70 МАС. %,ОЛОВО-МЕНЕЕ 30 МАС. %), В ГРАНУЛАХ, АРТ: B1503 - 4 ШТ. (ПЛАСТИК. БАН. 2.5 КГ), ИСПОЛЬЗУЕТСЯ В ЛАБОРАТОРНЫХ ЦЕЛЯХ, ДЛЯ УЛУЧШЕНИЯ ПЛАВЛЕНИЯ ОБРАЗЦА В ТИГЛЕ</t>
  </si>
  <si>
    <t>ELEMENTAL MICROANALYSIS</t>
  </si>
  <si>
    <t>`ELEMENTAL MICROANALYSIS`</t>
  </si>
  <si>
    <t>10216100/050810/0088633</t>
  </si>
  <si>
    <t>10226030/030810/0018810</t>
  </si>
  <si>
    <t>РОСЛИН ЭКУИТИС ЛИМИТЕД ТОРТОЛА, БРИТ.ВИРГ.О-ВА ( СО СКЛАДА В РОТТЕРДАММЕ)</t>
  </si>
  <si>
    <t>РОТТЕРДАММ</t>
  </si>
  <si>
    <t>ОЛОВО ЧЕРОНВОЕ (НЕОБРАБОТАННОЕ) НЕЛЕГИРОВАННОЕ В БЛОКАХ (СЛИТКАХ)- 20021КГ, ДЛЯ ПОЛУЧЕНИЯ ИЗДЕЛИЙ ИЗ ОЛОВА МЕТОДОМ ЛИТЬЯ</t>
  </si>
  <si>
    <t>10226060/030810/П011012</t>
  </si>
  <si>
    <t>238600 Г.СЛАВСК УЛ.СОВЕТСКАЯ, 22А</t>
  </si>
  <si>
    <t>СПЛАВ ОЛОВЯННЫЙ МАРКИ SN 100 (РАЗМЕР 540/50/20 MM ), ИСПОЛЬЗУЕТСЯ В КАЧЕСТВЕ МЯГКОГО ПРИПОЯ , ПРЕДНАЗНАЧЕН ДЛЯ ИСП., В ПАЯЛЬНЫХ МАШИНАХ ДЛЯ ПАЙКИ ЭЛ. КОМПОНЕНТОВ:РАЗМЕР 540Х50Х20 ММ. LEAD FREE SOLDER SN 100 540/50/20 MM - 6 ШТ.</t>
  </si>
  <si>
    <t>10226180/030810/0004175</t>
  </si>
  <si>
    <t>10312080/020810/0003158</t>
  </si>
  <si>
    <t>ЗАО`ВМЗ`КРАСНЫЙ ОКТЯБРЬ`</t>
  </si>
  <si>
    <t>400007 Г.ВОЛГОГРАД ПР.ЛЕНИНА, 110</t>
  </si>
  <si>
    <t>ЛЕНТОЧНЫЕ ЛИТЫЕ ЗАГОТОВКИ (СЛИТКИ) ИЗ ТИТАНОВОГО СПЛАВА МАРКИ ВТ 1-0, ГОСТ 19807-91 1. СЛИТОК № 2014-121, РАЗМЕРЫ: 154Х942Х1052, ВЕС: 680 КГ, ХИМИЧЕСКИЙ СОСТАВ: TI-ОСНОВА, AL-0,20%, SI-0,003%, FE-0,11%, C-0,01%, O-0,12%, N-0,02%</t>
  </si>
  <si>
    <t>СМ. ДОП.№1 НА 1 Л. H-0,002%. 2. СЛИТОК № 2015-121, РАЗМЕРЫ: 150Х940Х1410, ВЕС: 915,5 КГ. ХИМИЧЕСКИЙ СОСТАВ: TI-ОСНОВА, AL- 0,22%, SI- 0,002%, FE- 0,13%, C-0,02%, O-0,11%, N- 0,02%, H-0,002%. 3. СЛИТОК № 2016-121, РАЗМЕРЫ: 156Х940Х860, ВЕС: 550 КГ. ХИМИЧЕСКИЙ СОСТАВ: TI-ОСНОВА, AL- 0,24%, SI- 0,003%, FE- 0,13%, C-0,02%, O-0,11%, N- 0,02%, H-0,002%. 4. СЛИТОК № 2017-121, РАЗМЕРЫ: 150Х941Х1300, ВЕС: 837 КГ. ХИМИЧЕСКИЙ СОСТАВ: TI-ОСНОВА, AL- 0,20%, SI- 0,003%, FE- 0,10%, C-0,01%, O-0,13%, N- 0,02%, H-0,002%. 5. СЛИТОК № 2018-121, РАЗМЕРЫ: 150Х941Х1300, ВЕС: 836,5 КГ. ХИМИЧЕСКИЙ СОСТАВ: TI-ОСНОВА, AL- 0,23%, SI- 0,002%, FE- 0,12%, C-0,02%, O-0,12%, N- 0,02%, H-0,002%. : СЛИТКИ</t>
  </si>
  <si>
    <t>10405040/050810/0002232</t>
  </si>
  <si>
    <t>ОЛОВО НЕОБРАБОТАННОЕ НЕЛЕГИРОВАННОЕ В СЛИТКАХ СОСТАВ: SN-99,99% ПАРТИЯ № 1008504 - 700 КГ</t>
  </si>
  <si>
    <t>10405040/050810/0002229</t>
  </si>
  <si>
    <t>ОЛОВО НЕОБРАБОТАННОЕ НЕЛЕГИРОВАННОЕ В СЛИТКАХ SN-99,999%-ПАРТИИ № 2007-03,№ 2007-05,№ 2007-08 - 778,770 КГ</t>
  </si>
  <si>
    <t>10405040/060810/0002251</t>
  </si>
  <si>
    <t>10606010/060810/0000671</t>
  </si>
  <si>
    <t>99817 АМ ГОЛДБЕРГ 3 .</t>
  </si>
  <si>
    <t>ОТХОДЫ ПРОИЗВОДСТВА ГЕРМАНИЯ- 624.00 КГ, ВЕС БРУТТО-642.00КГ</t>
  </si>
  <si>
    <t>`ФОТОНИК СЕНС ГМБХ` ТМ:НЕИЗВЕСТНА, ТЗ: НЕИЗВЕСТЕН</t>
  </si>
  <si>
    <t>10702030/050810/0028783</t>
  </si>
  <si>
    <t>МАРГАНЕЦ НЕОБРАБОТАННЫЙ ДЛЯ ИСПОЛЬЗОВАНИЯ В МЕТАЛЛУРГИЧЕСКОЙ ПРОМЫШЛЕННОСТИ, В КУСКАХ РАЗМЕРОМ 10-50 ММ: С СОДЕРЖАНИЕМ МАРГАНЦА: 97,34-97,48% -216Т, 216 МЕШКОВ, 97,29-97,49% -216Т, 216 МЕШКОВ</t>
  </si>
  <si>
    <t>10216100/120810/0092204</t>
  </si>
  <si>
    <t>143022 МОСКОВСКАЯ ОБЛ. ШОССЕ ЗВЕНИГОРОДСКОЕ, Д. 3</t>
  </si>
  <si>
    <t>МАРГАНЕЦ МЕТАЛЛИЧЕСКИЙ ,НЕОБРАБОТАННЫЙ, ПОРОШОК , СОДЕРЖАЩИЙ MN 99,85%, В МЕШКАХ, ДЛЯ ИСПОЛЬЗОВАНИЯ В ЧЕРНОЙ МЕТАЛЛУРГИИ</t>
  </si>
  <si>
    <t>`СУИНИНГ КУНТИ ДОНГРУИ МАНГАНЕЗЕ ИНДАСТРИ КО.,ЛТД`</t>
  </si>
  <si>
    <t>10403010/100810/0002256</t>
  </si>
  <si>
    <t>10702020/100810/0013540</t>
  </si>
  <si>
    <t>МАРГАНЕЦ МЕТАЛЛИЧЕСКИЙ НЕОБРАБОТАННЫЙ С СОДЕРЖАНИЕМ МАРГАНЦА 97%МИН.В БРИКЕТАХ РАЗМЕРОМ 24-30*33-35* ММ.- 250 МЕШКОВ ПО 1000 КГ., В КУСКАХ РАЗМЕРОМ 10-50 ММ.- 63 МЕШКА ПО 1000 КГ., ИСПОЛЬЗУЕТСЯ ДЛЯ МЕТАЛЛУРГИЧЕСКОЙ ПРОМЫШЛЕННОСТИ, УПАКОВАН В</t>
  </si>
  <si>
    <t>СМ. ДОП. ПОЛИПРОПИЛЕНОВЫЕ МЕШКИ ПО 1000 КГ., ВСЕГО 313 МЕШКОВ. :</t>
  </si>
  <si>
    <t>10702020/110810/0013657</t>
  </si>
  <si>
    <t>ПОДСТАВКИ ДЛЯ ПОКУПАТЕЛЬСКИХ КОРЗИН ХРОМИРОВАННЫЕ 32 ШТ..</t>
  </si>
  <si>
    <t>10702030/110810/0029872</t>
  </si>
  <si>
    <t>ШЕНЬЖЕНЬ 5-В-11Д,ХОНГЛИ ВЕСТ РОАД</t>
  </si>
  <si>
    <t>МАГНИЙ НЕОБРАБОТАННЫЙ В СЛИТКАХ, СОДЕРЖАЩИЙ 91 МАС.% МАГНИЯ,ВСЕГО 25000КГ.</t>
  </si>
  <si>
    <t>`ШЕНЬЖЕНЬ ДЖАКСИНВЕЙ КОММЕРЦИАЛ КОРПОРЕЙШН`</t>
  </si>
  <si>
    <t>10702030/110810/0029905</t>
  </si>
  <si>
    <t>`ИСТОП ХОЛДИНГС ЛТД`</t>
  </si>
  <si>
    <t>МАРГАНЕЦ НЕОБРАБОТАННЫЙ ДЛЯ ИСПОЛЬЗОВАНИЯ В МЕТАЛЛУРГИЧЕСКОЙ ПРОМЫШЛЕННОСТИ В КУСКАХ РАЗМЕРОМ 10-50ММ,С СОДЕРЖАНИЕМ МАРГАНЦА 95.34%-200 МЕШКОВ*1000КГ.</t>
  </si>
  <si>
    <t>10702030/120810/0030068</t>
  </si>
  <si>
    <t>`КСИАНЬГКСИ АУТОНОМУС ПРЕФЕКЧЕ ХУАРУЙ МЕТАЛЛУРГИ КО.,ЛТД`</t>
  </si>
  <si>
    <t>ХУНАНЬ №.17 ТЯНЬДЖИ РОАД ВЕСТ</t>
  </si>
  <si>
    <t>МАРГАНЕЦ НЕОБРАБОТАННЫЙ ДЛЯ ИСПОЛЬЗОВАНИЯ В МЕТАЛЛУРГИЧЕСКОЙ ПРОМЫШЛЕННОСТИ В КУСКАХ РАЗМЕРОМ 10-50ММ,С СОДЕРЖАНИЕМ МАРГАНЦА 95.38%- 48 МЕШКОВ*1000КГ.</t>
  </si>
  <si>
    <t>`КСИАНЬГКСИ АУТОНОМУС ПРЕФЕКЧЕ ХУАРУЙ МЕТАЛЛУРГИ К</t>
  </si>
  <si>
    <t>10716050/080810/0009080</t>
  </si>
  <si>
    <t>СУРЬМА НЕОБРАБОТАННАЯ - ВСЕГО 4380 КГ</t>
  </si>
  <si>
    <t>`ШЕНУАНГ ХУАЧЭНГ АНТИМОНИ ЧЕМИСАЛ КО., ЛТД.`</t>
  </si>
  <si>
    <t>ПОРОШОК ВОЛЬФРАМА, ИСПОЛЬЗУЕТСЯ ПРИ ПРОИЗВОДСТВЕ МАТРИЧНЫХ БУРОВЫХ ДОЛОТ. МЕТАЛЛУРГИЧЕСКИЙ ПОРОШОК # 1567314 DMTMP004 КАРБИД ВОЛЬФРАМА - 1150 КГ. (ОБЩЕЕ СОДЕРЖАНИЕ УГЛЕРОДА-0.1%, ЖЕЛЕЗО-0.2%, МЕДЬ-0.1%, КИСЛОРОД-0.15%, НИКЕЛЬ-0,1%, СМ.ДОП.№1 НА 1Л.</t>
  </si>
  <si>
    <t>ВОЛЬФРАМ-99%. ЯВЛЯЕТСЯ ДОБАВКОЙ ДОБАВКОЙ ДЛЯ СВЯЗКИ ОСН-ГО МАТЕРИАЛА ПРИ ОТЛИВКЕ КОРПУСОВ БУРОВЫХ ДОЛОТ.ПРЕДНАЗНАЧЕНА ДЛЯ ИСПОЛЬЗОВАНИЯ В КАЧЕСТВЕ СОЧЛЕНЯЮЩЕГО СЛОЯ ПРИ ПРОИЗВОДСТВЕ МАТРИЧНЫХ БУРОВЫХ ДОЛОТ МЕТОДОМ ИНФИЛЬТРАЦИИ (ПРОПИТКИ). : НЕ СОДЕРЖИТ ИСТОЧНИКОВ РАДИОАКТИВНОГО ИЗЛУЧЕНИЯ</t>
  </si>
  <si>
    <t>10405040/170810/0002341</t>
  </si>
  <si>
    <t>ОЛОВО НЕОБРАБОТАННОЕ НЕЛЕГИРОВАННОЕ В СЛИТКАХ ХИМ.СОСТАВ: SN-99,999%, ПАРТИЯ № С100730-0101 - 546 КГ</t>
  </si>
  <si>
    <t>10604020/160810/0001249</t>
  </si>
  <si>
    <t>ХЮНДАЙ МЕРЧАНТ МАРИНЕ (ГОНГКОНГ) КО.,О.Б. ЧУНЦИН РУНЦЗИ,ДАЛЬНИЙ ВОСТОК</t>
  </si>
  <si>
    <t>СЕУЛ 66 ДЖЕКСОН-ДОНГ,ДЖОНГНО-ГУ</t>
  </si>
  <si>
    <t>ЛЕГИРУЮЩИЕ ТАБЛЕТКИ `MN80F` С СОДЕРЖАНИЕМ МАРГАНЦА 78-82 % ПРЕДНАЗНАЧЕНЫ ДЛЯ ПРОИЗВОДСТВА АЛЮМИНИЕВЫХ СПЛАВОВ</t>
  </si>
  <si>
    <t>`CHONGQING RUNJI FAR EAST ALLOY CO.,LTD.`</t>
  </si>
  <si>
    <t>10606010/170810/0000701</t>
  </si>
  <si>
    <t>МЕТАЛЛИЧЕСКИЙ ГЕРМАНИЙ,ФОРМА-ПОРОШОК- 211.55 КГ(СОДЕРЖАНИЕ ГЕРМАНИЯ 99.00%) ВЕС БРУТТО-227.9 КГ</t>
  </si>
  <si>
    <t>10616060/180810/0015315</t>
  </si>
  <si>
    <t>ЧОНЦЗИНГА ТРАСТ-ГЛОРИ НЬЮ МЕТАЛ КО, ЛТД</t>
  </si>
  <si>
    <t>283 ЧОНЦЗИНГ</t>
  </si>
  <si>
    <t>665716 Г. БРАТСК-16</t>
  </si>
  <si>
    <t>МАРГАНЕЦ ЭЛЕКТРОЛИТИЧЕСКИЙ МЕТАЛЛИЧЕСКИЙ, ПРОЦЕНТНОЕ СОДЕРЖАНИЕ МАРГАНЦА НЕ МЕНЕЕ 99.7%, C - 0.06%, P - 0.005%, S - 0.05%, РАЗМЕРЫ ФРАКЦИЙ ОТ 2 ДО 30 ММ - НЕ МЕНЕЕ 95% И ДО 2 ММ - НЕ БОЛЕЕ 5%. ИСПОЛЬЗУЕТСЯ В АЛЮМИНИЕВОЙ ПРОМЫШЛЕННОСТИ.</t>
  </si>
  <si>
    <t>CHONGQING TRUST-GLORY NEW METAL CO., LTD</t>
  </si>
  <si>
    <t>10702020/180810/0014106</t>
  </si>
  <si>
    <t>10702020/180810/0014114</t>
  </si>
  <si>
    <t>МАРГАНЕЦ МЕТАЛЛИЧЕСКИЙ НЕОБРАБОТАННЫЙ С СОДЕРЖАНИЕМ МАРГАНЦА 97%МИН. В КУСКАХ РАЗМЕРОМ 10-50 ММ.- 125 МЕШКОВ ПО 1000 КГ., ИСПОЛЬЗУЕТСЯ ДЛЯ МЕТАЛЛУРГИЧЕСКОЙ ПРОМЫШЛЕННОСТИ, УПАКОВАН В ПОЛИПРОПИЛЕНОВЫЕ МЕШКИ ПО 1000 КГ., ВСЕГО 125 МЕШКОВ</t>
  </si>
  <si>
    <t>10714040/130810/0015569</t>
  </si>
  <si>
    <t>НИНГБО ПЕАСЕВИРД ИМП.АНД ЕКСП.КО.,ЛТД.4-5ТН ФЛ, ТИАНУАН БЛДГ,№9ДЖИЕФАНГ РД (С) НАИСНИ ДИСТРИСТ,НИНГВО,КИТАЙ</t>
  </si>
  <si>
    <t>`СТРОЙСНАБ` ЗАО</t>
  </si>
  <si>
    <t>6800022 Г.ХАБАРОВСК УЛ.НЕФТЯНАЯ,Д 1,ОФ 303</t>
  </si>
  <si>
    <t>ПРОВОЛОКА СТАЛЬНАЯ, СОДЕРЖАЩАЯ МЕНЕЕ 0.25 МАС.% УГЛЕРОДА, ПОКРЫТАЯ МЕДЬЮ,D-4ММ., В СВЯЗКАХ,ВСЕГО 250ШТ.</t>
  </si>
  <si>
    <t>NINGBO ZHENHAI BEST PETROCHEMICAL EQUIPMENT CO.,LT</t>
  </si>
  <si>
    <t>10005022/210810/0038767</t>
  </si>
  <si>
    <t>КОМПАНИЯ `НИНГХУА ОРИЕНТ ТАНТАЛУМ ИНДАСТРИ КО ЛТД`</t>
  </si>
  <si>
    <t>ТАТНАЛ НЕОБРАБОТАННЫЙ: ПОРОШОК, ПРЕДНАЗНАЧЕН ДЛЯ ИЗГОТОВЛЕНИЯ КОНДЕНСАТОРОВ, ТОВАР В ИНДИВИДУАЛЬНОЙ ТЕРМОИЗОЛИРУЮЩЕЙ УПАКОВКЕ (ВАКУУМНАЯ УПАКОВКА), МАССА НЕТТО 0,5 КГ/УПАКОВКА, АРТ: FTP100-12 КГ (24 УПАКОВКИ)</t>
  </si>
  <si>
    <t>ORIENT,</t>
  </si>
  <si>
    <t>10207110/200810/0000835</t>
  </si>
  <si>
    <t>АРТ№ 370007 ПАЯЛЬНЫЙ ПРИПОЙ SACX 0307 БЕЗСВИНЦОВЫЙ , (СПЛАВЫ ОЛОВА),СОДЕРЖАНИЕ ОЛОВА 99%,СЕРЕБРО 0.3%, МЕДЬ 0.7%, В ВИДЕ ПРОВОЛОКИ, FLUITIN 1532- 500 Г КОД ОКП 172332</t>
  </si>
  <si>
    <t>10403010/230810/0002349</t>
  </si>
  <si>
    <t>10606010/200810/0000727</t>
  </si>
  <si>
    <t>НАНДЖИНГ №718 ДЖИАНГДЖУН АВЕНЮ</t>
  </si>
  <si>
    <t>ГЕРМАНИЙ ПОЛИКРИСТАЛЛИЧЕСКИЙ ЗОННООЧИЩЕННЫЙ-600.0352 КГ(СОДЕРЖАНИЕ ГЕРМАНИЯ 99.999%)</t>
  </si>
  <si>
    <t>10606060/230810/0005128</t>
  </si>
  <si>
    <t>`ЧОНГКВИНГ ТРАСТ-ГЛОРИ НЬЮ МЕТАЛ КО., ЛТД`</t>
  </si>
  <si>
    <t>25Ф ЧОНГКВИНГ ЧОНГКВИНГ ГУЕСТ ХОУС БИЗНЕСС МАНСИО</t>
  </si>
  <si>
    <t>МАРГАНЕЦ ЭЛЕКТРОЛИТИЧЕСКИЙ МЕТАЛЛИЧЕСКИЙ В ФОРМЕ ХЛОПЬЕВ, С СОДЕРЖАНИЕМ МАРГАНЦА 99.88% ИСПОЛЬЗУЕМЫЙ В КАЧЕСТВЕ ЛЕГИРУЮЩЕЙ ДОБАВКИ ПРИ ПРОИЗВОДСТВЕ АЛЮМИНИЕВЫХ СПЛАВОВ</t>
  </si>
  <si>
    <t>МАРГАНЕЦ ЭЛЕКТРОЛИТИЧЕСКИЙ МЕТАЛЛИЧЕСКИЙ</t>
  </si>
  <si>
    <t>`GHONGQING TRUST-GLORY NEW METAL CO. LTD`</t>
  </si>
  <si>
    <t>10606060/240810/0005165</t>
  </si>
  <si>
    <t>`ТАЙЮАНЬ ТОНСЯН МАГНЕЗИУМ КО.ЛТД`</t>
  </si>
  <si>
    <t>ТОНГЕЖАНБ, ЧИНСЮ, ТАЙЮАНЬ, ШАНЬСИ</t>
  </si>
  <si>
    <t>МАГНИЙ ПЕРВИЧНЫЙ, НЕОБРАБОТАННЫЙ В МЕЛКИХ ЧУШКАХ (ЛИГАТУРА). СОДЕРЖАНИЕ ХИМИЧЕСКИХ ЭЛЕМЕНТОВ MG: 99,96%, MN: 0,016%, FE: 0,0015%,CU: 0,0006%,NI: 0,00047%, SI: 0,019%, AL: 0,0024%</t>
  </si>
  <si>
    <t>:МАГНИЙ ПЕРВИЧНЫЙ, НЕОБРАБОТАННЫЙ В МЕЛКИХ ЧУШКАХ (ЛИГАТУРА). СОДЕРЖАНИЕ ХИМИЧЕСКИХ ЭЛЕМЕНТОВ MG: 99,96%, MN: 0,016%, FE: 0,0015%,CU: 0,0006%,NI: 0,00047%, SI: 0,019%, AL: 0,0024%</t>
  </si>
  <si>
    <t>`TAIYUAN TONGXIANG MAGNESIUM CO., LTD` КИТАЙ</t>
  </si>
  <si>
    <t>10616060/230810/0015505</t>
  </si>
  <si>
    <t>ТАЙЮАНЬ ТОНКСИАНГ МАГНЕЗИУМ КО., ЛТД</t>
  </si>
  <si>
    <t>ТАЙЮАНЬ</t>
  </si>
  <si>
    <t>МАГНИЙ ПЕРВИЧНЫЙ (МЕЛКАЯ ЧУШКА), ПРОЦЕНТНОЕ СОДЕРЖАНИЕ МАГНИЯ НЕ МЕНЕЕ 99.9%, FE - 0.04%, SI - 0.02%, NI - 0.001%, CU - 0.004%, AL - 0.02%, MN - 0.03%. ИСПОЛЬЗУЕТСЯ В АЛЮМИНИЕВОЙ ПРОМЫШЛЕННОСТИ.</t>
  </si>
  <si>
    <t>TAIYUAN TONGXIANG MAGNESIUM CO., LTD</t>
  </si>
  <si>
    <t>10702020/230810/0014490</t>
  </si>
  <si>
    <t>10702030/190810/0031441</t>
  </si>
  <si>
    <t>МАРГАНЕЦ НЕОБРАБОТАННЫЙ ДЛЯ ИСПОЛЬЗОВАНИЯ В МЕТАЛЛУРГИЧЕСКОЙ ПРОМЫШЛЕННОСТИ, В КУСКАХ РАЗМЕРОМ 10-50 ММ, С СОДЕРЖАНИЕМ МАРГАНЦА: 95,26% -213Т, 213 МЕШКОВ, 97,27-97,48% -216Т, 216 МЕШКОВ В БРИКЕТАХ РАЗМЕРОВ 10-60ММ, С СОЕРЖАНИЕМ МАРГАНЦА 96,3% -216Т</t>
  </si>
  <si>
    <t>, 216 МЕШКОВ :</t>
  </si>
  <si>
    <t>10126120/250810/0014233</t>
  </si>
  <si>
    <t>ТИТАН ГУБЧАТЫЙ, НЕОБРАБОТАННЫЙ, ГОСТ 17746-96: МАРКА ТГ-110 (TG-110), С СОДЕРЖАНИЕМ ТИТАНА НЕ МЕНЕЕ 99.67МАС.%, В КУСКАХ РАССЕЯНЫХ НА ФРАКЦИИ, ФРАКЦИЯ -12 + 2ММ - 2750.00 КГ,РАСФАСОВАН В 11 СТАЛЬНЫХ БОЧЕК ЕМКОСТЬЮ 200Л ЗАПОЛНЕННЫХ АРГОНОМ, С</t>
  </si>
  <si>
    <t>ПОЛИЭТИЛЕНОВЫМ ВКЛАДЫШЕМ ` МАРКА ТГ-120 (TG-120), С СОДЕРЖАНИЕМ ТИТАНА НЕ МЕНЕЕ 99.64МАС.%, В КУСКАХ РАССЕЯНЫХ НА ФРАКЦИИ, ФРАКЦИЯ -30 + 12ММ - 15540.00 КГ,РАСФАСОВАН В 77 СТАЛЬНЫХ БОЧЕК ЕМКОСТЬЮ 200Л ЗАПОЛНЕННЫХ АРГОНОМ, С ПОЛИЭТИЛЕНОВЫМ ВКЛАДЫШЕМ. ВСЕГО 88 СТАЛЬНЫХ БОЧЕК. :</t>
  </si>
  <si>
    <t>10606060/250810/0005210</t>
  </si>
  <si>
    <t>10226180/310810/0004787</t>
  </si>
  <si>
    <t>СЕНЧЕРИ БУМ ТИКНОЛОДЖИ ЛИМИТЕД</t>
  </si>
  <si>
    <t>КОВЛООН ЯУ МА ТЕЙ, 383 ШАНХАЙ СТРИТ</t>
  </si>
  <si>
    <t>238750 Г.СОВЕТСК КАЛИНИНГРАДСКОЕ ШОССЕ 50</t>
  </si>
  <si>
    <t>ОЛОВЯННЫЙ ПРИПОЙ В ПРОВОЛОКЕ 1ММ, (SN 99 CU 0.7 AG 0.3(1.00ММ)) ДЛЯ НИЗКОТЕМПЕРАТУРНОЙ ПАЙКИ ПЕЧАТНЫХ ПЛАТ, ДЛЯ LCD-ТВ `VR` LT-32N04V-1.02КГ, ДЛЯ LCD-ТВ `VR` LT-19D01V-2.47КГ, ДЛЯ LCD-ТВ `VR` LT-22D09V-1.44КГ.</t>
  </si>
  <si>
    <t>10309090/310810/0001253</t>
  </si>
  <si>
    <t>69035 Г.ЗАПОРОЖЬЕ ПР.ЛЕНИНА,10</t>
  </si>
  <si>
    <t>ГАБАРИТНЫЕ РАЗМЕРЫ ТАБЛЕТКИ:ДИАМЕТР-12+/2 ММ, ТОЛЩИНА 2.5+1/-0.5 ММ, ПРЕДНАЗНАЧЕН ДЛЯ ГАЗОПОГЛОЩЕНИЯ В ТЕПЛОИЗОЛИРОВАННЫХ ТРУБАХ НЕФТЕДОБЫВАЮЩЕЙ ПРОМЫШЛЕННОСТИ, ВСЕГО 444 КГ :</t>
  </si>
  <si>
    <t>10101100/010910/0000989</t>
  </si>
  <si>
    <t>МАРГАНЕЦ МЕТАЛЛИЧЕСКИЙ МАРКИ Мн95 ФРАКЦИОННЫЙ СОСТАВ 0-300ММ В СООТВЕТСТВИИ С ГОСТ 6008-90 С ХИМИЧЕСКИМ СОСТАВОМ МАРГАНЦА: 95.63% КРЕМНИЯ 1.1% УГЛЕРОДА 0.13% ФОСФОРА: 0.05% ПО МАССЕ. ПРИМЕНЯЕТСЯ В МЕТАЛЛУРГИЧЕСКОЙ ПРОМЫШЛЕННОСТИ В КАЧЕСТВЕ ДОБАВО</t>
  </si>
  <si>
    <t>К ПРИ ВЫПЛАВКЕ СТАЛЕЙ. БАЗОВЫЙ ВЕС-66900,00 КГ ФИЗИЧЕСКИЙ ВЕС-62960,00 КГ. :</t>
  </si>
  <si>
    <t>10702030/020910/0033976</t>
  </si>
  <si>
    <t>МАРГАНЕЦ НЕОБРАБОТАННЫЙ ДЛЯ ИСПОЛЬЗОВАНИЯ В МЕТАЛЛУРГИЧЕСКОЙ ПРОМЫШЛЕННОСТИ, В КУСКАХ РАЗМЕРОМ 10-50 ММ, С СОДЕРЖАНИЕМ МАРГАНЦА 95,4%, 108 МЕШКОВ</t>
  </si>
  <si>
    <t>10606060/030910/0005393</t>
  </si>
  <si>
    <t>`ЧОНГКВИНГ РУНЖИ ФАР ИСТ АЛЛОЙ КО., ЛТД`</t>
  </si>
  <si>
    <t>ЧОНГКВИНГ СЕКТИОН А,ЗОНЕ Е,ГАНГЧЕНГ ИНДАСТРИ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</si>
  <si>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MN-79,27%, SI-0.017%, FE-0.021%</t>
  </si>
  <si>
    <t>10204040/060910/0011066</t>
  </si>
  <si>
    <t>БОМБЕЙ 605-9 КРУШАЛ КОММЕРШИАЛ КОМПЛЕКС</t>
  </si>
  <si>
    <t>162604 КИРИЛЛОВСКОЕ ШОССЕ 86-Е</t>
  </si>
  <si>
    <t>КОБАЛЬТОВЫЙ МЕТАЛЛИЧЕСКИЙ ПОРОШОК, ПРЕДНАЗНАЧЕН ДЛЯ ИЗГОТОВЛЕНИЯ СЕРДЕЧНИКА НАПЛАВОЧНОЙ ПРОВОЛОКИ - 10 МЕТАЛЛИЧЕСКИХ БОЧЕК ПО 50 КГ В КАЖДОЙ.</t>
  </si>
  <si>
    <t>В 1 БОЧКЕ 1 МЕШОК ИЗ ПОЛИМЕРНОЙ ПЛЕНКИ 50 КГ. ЁМКОСТЬ БОЧКИ 40 Л. ХИМ. СОСТАВ: СО-99.8% NI-0.013% С-0.02% FE-0.015% SI-0.005% О2-0.45%. КОД ПРОДУКТА: МР004. :</t>
  </si>
  <si>
    <t>10606010/060910/0000793</t>
  </si>
  <si>
    <t>МСП МЕТАЛСПЕЦИАЛИТИЗ ИНК.</t>
  </si>
  <si>
    <t>06825 . 515 КОММЕРС ДРАЙВ ФЭИРФИЛД</t>
  </si>
  <si>
    <t>ГЕРМАНИЙ МЕТАЛЛИЧЕСКИЙ,СТРУЖКА-207.74 КГ(СОДЕРЖАНИЕ ГЕРМАНИЯ 94.36 %),ГЕРМАНИЙ МЕТАЛЛИЧЕСКИЙ НЕОБРАБОТАННЫЙ КУСКОВОЙ-19.27 КГ(СОДЕРЖАНИЕ ГЕРМАНИЯ 99 %) ВЕС БРУТТО 240.9 КГ</t>
  </si>
  <si>
    <t>`МСП МЕТАЛСПЕЦИАЛИТИЗ ИНК.`</t>
  </si>
  <si>
    <t>10616060/030910/0016312</t>
  </si>
  <si>
    <t>10616060/020910/0016216</t>
  </si>
  <si>
    <t>10608050/030910/0005959</t>
  </si>
  <si>
    <t>ТАЙЮАНЬ ТОНГКСИАНГ МАГНУСИУМ КО.,ЛТД</t>
  </si>
  <si>
    <t>654000 НОВОКУЗНЕЦК</t>
  </si>
  <si>
    <t>МАГНИЙ ПЕРВИЧНЫЙ В ВИДЕ МЕЛКОЙ ЧУШКИ, УЛОЖЕННОЙ В ПАКЕТЫ ПАКЕТЫ ОБЕРНУТЫ ТЕРМОУСАДОЧНОЙ ПЛЕНКОЙ,ОБВЯЗАНЫ ПОЛИМЕРНОЙ ЛЕНТОЙ,РАЗМЕЩЕНЫ НА ПОДДОНАХ СОДЕРЖАНИЕ МАГНИЯ 99,96%</t>
  </si>
  <si>
    <t>ПРИМЕНЯЕТСЯ ДЛЯ ПРОИЗВОДСТВА АЛЮМИНИЕВЫХ СПЛАВОВ</t>
  </si>
  <si>
    <t>TAIYUAN TONGXIANG MAGNESIUM CO.,LTD</t>
  </si>
  <si>
    <t>10702030/030910/0034178</t>
  </si>
  <si>
    <t>- РОАД ТАУН КРЭГМУР ЧЭМВЕРС, ПЯ71</t>
  </si>
  <si>
    <t>690033 Г.ВЛАДИВОСТОК УЛ.ПОСТЫШЕВА Д.43 КВ.43</t>
  </si>
  <si>
    <t>МАРГАНЕЦ НЕОБРАБОТАННЫЙ ДЛЯ ИСПОЛЬЗОВАНИЯ В МЕТАЛЛУРГИЧЕСКОЙ ПРОМЫШЛЕННОСТИ: В КУСКАХ РАЗМЕРОМ 10-50 ММ, С СОДЕРЖАНИЕМ МАРГАНЦА 97,15-97,38% -216Т, 216 МЕШКОВ В БРИКЕТАХ РАЗМЕРОМ 10-60ММ, С СОДЕРЖАНИЕМ МАРГАНЦА 96,35% -216Т, 216 МЕШКОВ</t>
  </si>
  <si>
    <t>10126120/060910/0014766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</si>
  <si>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- 5120.00 КГ,РАСФАСОВАН В 29 СТАЛЬНУЮ БОЧКУ ЕМКОСТЬЮ 200Л ЗАПОЛНЕННЫХ АРГОНОМ, С</t>
  </si>
  <si>
    <t>ПОЛИЭТИЛЕНОВЫМ ВКЛАДЫШЕМ ` МАРКА ТГ-120 (TG-120), С СОДЕРЖАНИЕМ ТИТАНА НЕ МЕНЕЕ 99.64МАС.%, В КУСКАХ РАССЕЯНЫХ НА ФРАКЦИИ, ФРАКЦИЯ -30 + 12ММ - 4160.00 КГ,РАСФАСОВАН В 23 СТАЛЬНЫХ БОЧКАХ ЕМКОСТЬЮ 200Л ЗАПОЛНЕННЫХ АРГОНОМ, С ПОЛИЭТИЛЕНОВЫМ ВКЛАДЫШЕМ МАРКА ТГ-110 (TG-110), С СОДЕРЖАНИЕМ ТИТАНА НЕ МЕНЕЕ 99.67МАС.%, В КУСКАХ РАССЕЯНЫХ НА ФРАКЦИИ,ФРАКЦИЯ -12 + 2ММ - 9000.00 КГ, РАСФАСОВАН В 36 СТАЛЬНУЮ БОЧКУ ЕМКОСТЬЮ 200Л ЗАПОЛНЕННЫХ АРГОНОМ, С ПОЛИЭТИЛЕНОВЫМ ВКЛАДЫШЕМ. ВСЕГО 88 СТАЛЬНЫХ БОЧЕК. :</t>
  </si>
  <si>
    <t>10403010/100910/0002512</t>
  </si>
  <si>
    <t>10606060/090910/0005516</t>
  </si>
  <si>
    <t>10702020/070910/0015439</t>
  </si>
  <si>
    <t>МАРГАНЕЦ МЕТАЛЛИЧЕСКИЙ НЕОБРАБОТАННЫЙ С СОДЕРЖАНИЕМ МАРГАНЦА 97%МИН.В БРИКЕТАХ РАЗМЕРОМ 24-30*33-35* ММ.- 292 МЕШКА ПО 1000 КГ., ИСПОЛЬЗУЕТСЯ ДЛЯ МЕТАЛЛУРГИЧЕСКОЙ ПРОМЫШЛЕННОСТИ, УПАКОВАН В ПОЛИПРОПИЛЕНОВЫЕ МЕШКИ ПО 1000 КГ., ВСЕГО 292 МЕШКА</t>
  </si>
  <si>
    <t>10606010/070910/0000795</t>
  </si>
  <si>
    <t>ОТХОДЫ ПРОИЗВОДСТВА ГЕРМАНИЯ- 624.00 КГ, ВЕС БРУТТО-647.7 КГ</t>
  </si>
  <si>
    <t>10702030/090910/0035065</t>
  </si>
  <si>
    <t>МАРГАНЕЦ НЕОБРАБОТАННЫЙ ДЛЯ ИСПОЛЬЗОВАНИЯ В МЕТАЛЛУРГИЧЕСКОЙ ПРОМЫШЛЕННОСТИ: В КУСКАХ РАЗМЕРОМ 10-50 ММ, С СОДЕРЖАНИЕМ МАРГАНЦА 97,25% - 108 Т, 108 МЕШКОВ</t>
  </si>
  <si>
    <t>XIANGXI AUTONOMOUS PREFECTURE CHUANGXING METALLURG</t>
  </si>
  <si>
    <t>10606060/080910/0005482</t>
  </si>
  <si>
    <t>10606060/080910/0005488</t>
  </si>
  <si>
    <t>10207110/080910/0000899</t>
  </si>
  <si>
    <t>АРТ№370007 ПАЯЛЬНЫЙ ПРИПОЙ SACX 0307 БЕЗ СВИНЦОВЫЙ , (СПЛАВЫ ОЛОВА),СОДЕРЖАНИЕ ОЛОВА 99%, СЕРЕБРО 0.3%, МЕДЬ 0.7%, В ВИДЕ ПРОВОЛОКИ, FLUITIN 1532- 0,25 КГ КОД ОКП 172332</t>
  </si>
  <si>
    <t>10226180/090910/0004971</t>
  </si>
  <si>
    <t>ОЛОВЯННЫЙ ПРИПОЙ В ПРОВОЛОКЕ 1ММ, (S-SN60), ПРЕДНАЗН. ДЛЯ НИЗКОТЕМПЕРАТУРНОЙ ПАЙКИ ПЕЧАТНЫХ ПЛАТ. ДЛЯ ТВ С ЭЛЕКТРОННО ЛУЧЕВОЙ ТРУБКОЙ: `VR`CT-21VUBS-G-0.2КГ, `VR`CT-21VUDS-G-0.2КГ,</t>
  </si>
  <si>
    <t>10104070/150910/0002909</t>
  </si>
  <si>
    <t>МЕТАЛЛ ВИСМУТ НЕОБРАБОТАННЫЙ 99.995% (СТЕПЕНЬ ОЧИСТКИ) В СЛИТКАХ ОКОЛО 10КГ КАЖДЫЙ, ИСПОЛЬЗУЕТСЯ В КАЧЕСТВЕ КОМПОНЕНТА СПЛАВА ДЛЯ ПРОИЗВОДСТВА ТЕРМОЭЛЕКТРИЧ. МАТЕР-ЛА, ПОЛУЧ. ПУТЕМ ЗОННОЙ ПЛАВКИ ВИСМУТА С ДРУГИМИ МЕТАЛЛАМИ, НОМЕР ПАРТИИ S10-AL-150 -</t>
  </si>
  <si>
    <t>500КГ. :</t>
  </si>
  <si>
    <t>МОЛИБДЕН НЕОБРАБОТАННЫЙ - ШТАБИКИ. СОДЕРЖАНИЕ МОЛИБДЕНА 99,86%. РЕФЕРЕНС № PB 8320996. ВЕС С 3 ПАЛЕТАМИ 3100,5 КГ. ПОСТАВЛЯЕТСЯ В КАЧЕСТВЕ СЫРЬЯ ДЛЯ СОБСТВЕННЫХ НУЖД ЗАВОДА.</t>
  </si>
  <si>
    <t>`ДЖИАНШУ ФЕНГФЕНГ ИМПОРТ ЭНД ЭКСПОРТ КО` ЛТД, ,</t>
  </si>
  <si>
    <t>ДЖИАНШУ ФЕНГФЕНГ ИМПОРТ ЭНД ЭКСПОРТ,</t>
  </si>
  <si>
    <t>ВОЛЬФРАМ НЕОБРАБОТАННЫЙ - ШТАБИКИ. СОДЕРЖАНИЕ ВОЛЬФРАМА 99,9%. РЕФЕРЕНС № PB 8322043. ВЕС С 7 ПАЛЕТАХ 7263,5 КГ. ПОСТАВЛЯЕТСЯ В КАЧЕСТВЕ СЫРЬЯ ДЛЯ СОБСТВЕННЫХ НУЖД ЗАВОДА.</t>
  </si>
  <si>
    <t>10126120/130910/0015055</t>
  </si>
  <si>
    <t>ТИТАН ГУБЧАТЫЙ, НЕОБРАБОТАННЫЙ, ГОСТ 17746-96: МАРКА ТГ-110 (TG-110), С СОДЕРЖАНИЕМ ТИТАНА НЕ МЕНЕЕ 99.67МАС.%, В КУСКАХ РАССЕЯНЫХ НА ФРАКЦИИ, ФРАКЦИЯ -30 + 12ММ - 5962.00 КГ,РАСФАСОВАН В 24 СТАЛЬНЫЕ БОЧКИ ЕМКОСТЬЮ 200Л ЗАПОЛНЕННЫХ АРГОНОМ, С</t>
  </si>
  <si>
    <t>ПОЛИЭТИЛЕНОВЫМ ВКЛАДЫШЕМ ` МАРКА ТГ-120 (TG-120), С СОДЕРЖАНИЕМ ТИТАНА НЕ МЕНЕЕ 99.64МАС.%, В КУСКАХ РАССЕЯНЫХ НА ФРАКЦИИ, ФРАКЦИЯ -30 + 12ММ - 13838.00 КГ,РАСФАСОВАН В 61 СТАЛЬНОЙ БОЧКЕ ЕМКОСТЬЮ 200Л ЗАПОЛНЕННЫХ АРГОНОМ, С ПОЛИЭТИЛЕНОВЫМ ВКЛАДЫШЕМ. ВСЕГО 85 СТАЛЬНЫХ БОЧЕК. :</t>
  </si>
  <si>
    <t>10714040/130910/0018463</t>
  </si>
  <si>
    <t>ХУНДАЙ МЕРЧАНТ МАРИН КО., П/П ХУНАН СИМН ЧЕМИКАЛ КОРП</t>
  </si>
  <si>
    <t>ХУНАН 428 ШАО ШАН БЕЙЛУ, ШАНГША</t>
  </si>
  <si>
    <t>`ЛОДЖИСТИК ЛАЙН` ООО</t>
  </si>
  <si>
    <t>692941 Г.НАХОДКА,ПГТ ВРАНГЕЛЬ УЛ.ВНУТРИПОРТОВАЯ,23/6</t>
  </si>
  <si>
    <t>МАГНИЙ В СЛИТКАХ, СОДЕРЖАНИЕ МАГНИЯ МИНИМУМ 99,95% - 25000КГ.</t>
  </si>
  <si>
    <t>HUNAN SIMN CHEMICAL CORP</t>
  </si>
  <si>
    <t>10714040/170910/0019137</t>
  </si>
  <si>
    <t>10405040/140910/0002666</t>
  </si>
  <si>
    <t>ОЛОВО НЕОБРАБОТАННОЕ НЕЛЕГИРОВАННОЕ В СЛИТКАХ: ХИМ.СОСТАВ: SN-99,99%, ПАРТИЯ № С100825-0201 - 200 КГ ХИМ.СОСТАВ: SN-99,999%,ПАРТИЯ № С100825-0202 - 213,490 КГ.</t>
  </si>
  <si>
    <t>10405040/140910/0002668</t>
  </si>
  <si>
    <t>ОЛОВО НЕОБРАБОТАННОЕ НЕЛЕГИРОВАННОЕ В СЛИТКАХ СОСТАВ:SN-99,999% ПАРТИИ №№ 2007-04,2008-01,2008-03 - 682,15 КГ</t>
  </si>
  <si>
    <t>10702030/170910/0036665</t>
  </si>
  <si>
    <t>МАРГАНЕЦ НЕОБРАБОТАННЫЙ ДЛЯ ИСПОЛЬЗОВАНИЯ В МЕТАЛЛУРГИЧЕСКОЙ ПРОМЫШЛЕННОСТИ: В БРИКЕТАХ РАЗМЕРОМ 10-60 ММ С СОДЕРЖАНИЕМ МАРГАНЦА 96,45%, 216 МЕШКОВ, 216 Т В ВИДЕ КРОШКИ С СОДЕРЖАНИЕМ МАРГАНЦА 99.86%, 54 МЕШКА, 54 Т</t>
  </si>
  <si>
    <t>10702030/170910/0036682</t>
  </si>
  <si>
    <t>`УК ХЕНГСОН МЕТАЛ ТРЭЙД ЛИМИТЕД`</t>
  </si>
  <si>
    <t>ГОНКОНГ РУМ 1613,16/Ф.,ТАЙ ЯУ БИЛДИНГ</t>
  </si>
  <si>
    <t>МАРГАНЕЦ НЕОБРАБОТАННЫЙ ДЛЯ ИСПОЛЬЗОВАНИЯ В МЕТАЛЛУРГИЧЕСКОЙ ПРОМЫШЛЕННОСТИ В КУСКАХ РАЗМЕРОМ 10-60ММ,С СОДЕРЖАНИЕМ МАРГАНЦА 95.2%-95.5% 200 МЕШКОВ*1000КГ.</t>
  </si>
  <si>
    <t>10101100/130910/0001032</t>
  </si>
  <si>
    <t>МАРГАНЕЦ МЕТАЛЛИЧЕСКИЙ МАРКИ Мн95 ФРАКЦИОННЫЙ СОСТАВ 0-300ММ В СООТВЕТСТВИИ С ГОСТ 6008-90 С ХИМИЧЕСКИМ СОСТАВОМ МАРГАНЦА: 95.23-95,35% КРЕМНИЯ 1.0% УГЛЕРОДА 0.14% ФОСФОРА: 0.05-0.06% ПО МАССЕ. ПРИМЕНЯЕТСЯ В МЕТАЛЛУРГИЧЕСКОЙ ПРОМЫШЛЕННОСТИ В КАЧЕС</t>
  </si>
  <si>
    <t>ТВЕ ДОБАВОК ПРИ ВЫПЛАВКЕ СТАЛЕЙ. БАЗОВЫЙ ВЕС-124980,00 КГ ФИЗИЧЕСКИЙ ВЕС-118040,00 КГ. :</t>
  </si>
  <si>
    <t>10226180/200910/0005193</t>
  </si>
  <si>
    <t>10606010/200910/0000856</t>
  </si>
  <si>
    <t>МЕТАЛЛИЧЕСКИЙ ГЕРМАНИЙ,ФОРМА-ПОРОШОК- 178.200 КГ(СОДЕРЖАНИЕ ГЕРМАНИЯ 90%)</t>
  </si>
  <si>
    <t>10126120/200910/0015313</t>
  </si>
  <si>
    <t>ТИТАН ГУБЧАТЫЙ, НЕОБРАБОТАННЫЙ, ГОСТ 17746-96: МАРКА ТГ-110 (TG-110), С СОДЕРЖАНИЕМ ТИТАНА НЕ МЕНЕЕ 99.67МАС.%, В КУСКАХ РАССЕЯНЫХ НА ФРАКЦИИ, ФРАКЦИЯ -30 + 12ММ - 13518.00 КГ,РАСФАСОВАН В 61 СТАЛЬНУЮ БОЧКУ ЕМКОСТЬЮ 200Л ЗАПОЛНЕННЫХ АРГОНОМ, С</t>
  </si>
  <si>
    <t>ПОЛИЭТИЛЕНОВЫМ ВКЛАДЫШЕМ ` МАРКА ТГ-120 (TG-120), С СОДЕРЖАНИЕМ ТИТАНА НЕ МЕНЕЕ 99.64МАС.%, В КУСКАХ РАССЕЯНЫХ НА ФРАКЦИИ, ФРАКЦИЯ -30 + 12ММ - 6444.00 КГ,РАСФАСОВАН В 28 СТАЛЬНЫХ БОЧЕК ЕМКОСТЬЮ 200Л ЗАПОЛНЕННЫХ АРГОНОМ, С ПОЛИЭТИЛЕНОВЫМ ВКЛАДЫШЕМ. ВСЕГО 89 СТАЛЬНЫХ БОЧЕК. :</t>
  </si>
  <si>
    <t>10606060/220910/0005768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</si>
  <si>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MN-79,72%, SI-0.013%, FE-0.023%</t>
  </si>
  <si>
    <t>10606060/210910/0005730</t>
  </si>
  <si>
    <t>ВЕЛБОУ МЕТАЛС (ГОНКОНГ) КО., ЛТД.</t>
  </si>
  <si>
    <t>ШЕУНГ ВАН, 148 ВИНГ ЛОК СТРИТ НАМ ВО ХОНГ БИЛДИНГ, РУМ 1905</t>
  </si>
  <si>
    <t>ЗАО`ВЕАЛ`</t>
  </si>
  <si>
    <t>660049 г. Красноярск ул. Мира,30, оф. 502</t>
  </si>
  <si>
    <t>МАГНИЙ НЕОБРАБОТАННЫЙ, СОДЕРЖАЩИЙ ПО МАССЕ 99.9% МАГНИЯ, 1 СЛИТОК</t>
  </si>
  <si>
    <t>NANJING WELBOW METALS CO., LTD</t>
  </si>
  <si>
    <t>10702030/240910/0038060</t>
  </si>
  <si>
    <t>МАРГАНЕЦ НЕОБРАБОТАННЫЙ ДЛЯ ИСПОЛЬЗОВАНИЯ В МЕТАЛЛУРГИЧЕСКОЙ ПРОМЫШЛЕННОСТИ: В КУСКАХ РАЗМЕРОМ 10-50 ММ, С СОДЕРЖАНИЕМ МАРГАНЦА 97,20-97,53% - 216 Т, 216 МЕШКОВ</t>
  </si>
  <si>
    <t>10403010/240910/0002641</t>
  </si>
  <si>
    <t>10207110/280910/0000984</t>
  </si>
  <si>
    <t>ПРИПОЙ БЕЗСВИНЦОВЫЙ SN100CE, СОДЕРЖАНИЕ ОЛОВА БОЛЕЕ 98%, В БРУСКАХ - 76,08 КГ.</t>
  </si>
  <si>
    <t>10207110/280910/0000981</t>
  </si>
  <si>
    <t>АРТ№370007ПАЯЛЬНЫЙ ПРИПОЙ SACX 0307 БЕЗ СВИНЦОВЫЙ , (СПЛАВЫ ОЛОВА),СОДЕРЖАНИЕ ОЛОВА 99%, СЕРЕБРО 0.3%, МЕДЬ 0.7%, В ВИДЕ ПРОВОЛОКИ, FLUITIN 1532- 1,25 КГ КОД ОКП 172332</t>
  </si>
  <si>
    <t>10702020/280910/0016890</t>
  </si>
  <si>
    <t>ВОЛЬФРАМ НЕОБРАБОТАННЫЙ - ШТАБИКИ. СОДЕРЖАНИЕ ВОЛЬФРАМА 99,9%. РЕФЕРЕНС № PB 8322043. ВЕС С 8 ПАЛЕТАХ 8303 КГ. ПОСТАВЛЯЕТСЯ В КАЧЕСТВЕ СЫРЬЯ ДЛЯ СОБСТВЕННЫХ НУЖД ЗАВОДА.</t>
  </si>
  <si>
    <t>10606010/300910/0000893</t>
  </si>
  <si>
    <t>32801 ОРЛАНДО 505 В. РОБИНСОН СТРИТ</t>
  </si>
  <si>
    <t>ГЕРМАНИЙ МЕТАЛЛИЧЕСКИЙ КУСКОВОЙ НЕОБРАБОТАННЫЙ - 300 КГ(СОДЕРЖАНИЕ ГЕРМАНИЯ 100%)</t>
  </si>
  <si>
    <t>10226060/021010/П014315</t>
  </si>
  <si>
    <t>СПЛАВ ОЛОВЯННЫЙ МАРКИ SN 100 , ИСПОЛЬЗУЕТСЯ В КАЧЕСТВЕ МЯГКОГО ПРИПОЯ , ПРЕДНАЗНАЧЕН ДЛЯ ИСП., В ПАЯЛЬНЫХ МАШИНАХ ДЛЯ ПАЙКИ ЭЛ. КОМПОНЕНТОВ:РАЗМЕР 540Х50Х20 ММ. LEAD FREE SOLDER SN 100 540/50/20 MM КОЛ-ВО-10</t>
  </si>
  <si>
    <t>1 Марка НЕИЗВЕСТНА</t>
  </si>
  <si>
    <t>10002010/021010/0031923</t>
  </si>
  <si>
    <t>МЕГА ЧОЙС ЛИМИТЕД</t>
  </si>
  <si>
    <t>305000, , Г. КУРСК, УЛ. ВОЛОДАРСКОГО, 49А</t>
  </si>
  <si>
    <t>БЕССВИНЦОВЫЙ ПРИПОЙ ИЗ ОЛОВЯННОГО СПЛАВА В ФОРМЕ ШАРИКОВ, ДЛЯ РЕБОЛЛИНГА BGA-МИКРОСХЕМ МАРКИРОВКА 020-6797 2380</t>
  </si>
  <si>
    <t>СОСТАВ-ОЛОВО 95.5%,СЕРЕБРО 0.5%,МЕДЬ 4%,ПОГРЕШНОСТЬ ДИАМЕТРА ШАРИКОВ-НЕ БОЛЕЕ 0.01ММ УПАКОВАНЫ В АРГОННОЙ СРЕДЕ В ГЕРМЕТИЧНЫЕ ПЛАСТМАССОВЫЕ СОСУДЫ ЦИЛИНДРИЧЕСКОЙ ФОРМЫ ДЛЯ ПРЕДОТВРАЩЕНИЯ ОКИСЛЕНИЯ ПРИ КОНТАКТЕ С ВНЕШНЕЙ СРЕДОЙ ПРИ ХРАНЕНИИ И ТРАНСПОРТИРОВКЕ, СОСУД С ШАРИКАМИ ПРИПОЯ В КОЛИЧЕСВЕ 250000ШТ,ДИАМЕТР ШАРИКОВ 0.30ММ-1ШТ.' СОСУД С ШАРИКАМИ ПРИПОЯ В КОЛИЧЕСВЕ 250000ШТ,ДИАМЕТР ШАРИКОВ 0.35ММ-1ШТ.' СОСУД С ШАРИКАМИ ПРИПОЯ В КОЛИЧЕСВЕ 250000ШТ,ДИАМЕТР ШАРИКОВ 0.45ММ-1ШТ.' СОСУД С ШАРИКАМИ ПРИПОЯВ КОЛИЧЕСВЕ 250000ШТ,ДИАМЕТР ШАРИКОВ 0.50ММ-1ШТ.' СОСУД С ШАРИКАМИ ПРИПОЯ В КОЛИЧЕСВЕ 250000ШТ,ДИАМЕТР ШАРИКОВ 0.60ММ-1ШТ.' СОСУД С ШАРИКАМИ ПРИПОЯ В КОЛИЧЕСВЕ 250000ШТ,ДИАМЕТР ШАРИКОВ 0.76ММ-1ШТ.' НЕ СОДЕРЖАТ РАДИОАКТИВНЫХ ВЕЩЕСТВ,НЕ ЯВЛЯЮТСЯ ИСТОЧНИКОМ ИОНИЗИРУЮЩЕГО ИЗЛУЧЕНИЯ, ОБЛАСТЬ ПРИМЕНЕНИЯ РАДИОЭЛЕКТРОННАЯ ПРОМЫШЛЕННОСТЬ 1 БЕССВИНЦОВЫЙ ПРИПОЙ ИЗ ОЛОВЯННОГО СПЛАВА В ФОРМЕ ШАРИКОВ, ДЛЯ РЕБОЛЛИНГА BGA-МИКРОСХЕМ МАРКИРОВКА 020-6797 2380 СОСТАВ-ОЛОВО 95.5%,СЕРЕБРО 0.5%,МЕДЬ 4%,ПОГРЕШНОСТЬ ДИАМЕТРА ШАРИКОВ-НЕ БОЛЕЕ 0.01ММ УПАКОВАНЫ В АРГОННОЙ СРЕДЕ В ГЕРМЕТИЧНЫЕ ПЛАСТМАССОВЫЕ СОСУДЫ ЦИЛИНДРИЧЕСКОЙ ФОРМЫ ДЛЯ ПРЕДОТВРАЩЕНИЯ ОКИСЛЕНИЯ ПРИ КОНТАКТЕ С ВНЕШНЕЙ СРЕДОЙ ПРИ ХРАНЕНИИ И ТРАНСПОРТИРОВКЕ, СОСУД С ШАРИКАМИ ПРИПОЯ В КОЛИЧЕСВЕ Марка `FONTON` Кол-во 250000 шт 2 ДИАМЕТР ШАРИКОВ 0.30ММ Марка `FONTON` Кол-во 1 шт 3 СОСУД С ШАРИКАМИ ПРИПОЯ В КОЛИЧЕСВЕ Марка `FONTON` Кол-во 250000 шт 4 ДИАМЕТР ШАРИКОВ 0.35ММ Марка `FONTON` Кол-во 1 шт 5 СОСУД С ШАРИКАМИ ПРИПОЯ В КОЛИЧЕСВЕ Марка `FONTON` Кол-во 250000 шт 6 ДИАМЕТР ШАРИКОВ 0.45ММ Марка `FONTON` Кол-во 1 шт 7 СОСУД С ШАРИКАМИ ПРИПОЯ В КОЛИЧЕСВЕ Марка `FONTON` Кол-во 250000 шт 8 ДИАМЕТР ШАРИКОВ 0.50ММ Марка `FONTON` Кол-во 1 шт 9 СОСУД С ШАРИКАМИ ПРИПОЯ В КОЛИЧЕСВЕ Марка `FONTON` Кол-во 250000 шт 10 ДИАМЕТР ШАРИКОВ 0.60ММ Марка `FONTON` Кол-во 1 шт 11 СОСУД С ШАРИКАМИ ПРИПОЯ В КОЛИЧЕСВЕ Марка `FONTON` Кол-во 250000 шт 12 ДИАМЕТР ШАРИКОВ 0.76ММ Марка `FONTON` Кол-во 1 шт</t>
  </si>
  <si>
    <t>`FONTON INDUSTRIAL CO.,LTD.`</t>
  </si>
  <si>
    <t>`FONTON`</t>
  </si>
  <si>
    <t>10606060/041010/0006004</t>
  </si>
  <si>
    <t>МАРГАНЕЦ БРИКЕТИРОВАННЫЙ С ФЛЮСОМ (ЛИГАТУРА MN80F) В ВИДЕ ТАБЛЕТОК, ИСПОЛЬЗУЕМЫЙ В КАЧЕСТВЕ ЛЕГИРУЮЩЕЙ ДОБАВКИ ПРИ ПРОИЗВОДСТВЕ АЛЮМИНИЕВЫХ СПЛАВОВ, C СОДЕРЖАНИЕМ ОСНОВНЫХ ХИМИЧЕСКИХ ЭЛЕМЕНТОВ: MN-80,00%, SI-0.09%, FE-0.10%, CU-0,03%</t>
  </si>
  <si>
    <t>1 МАРГАНЕЦ БРИКЕТИРОВАННЫЙ С ФЛЮСОМ (ЛИГАТУРА MN80F) Марка ОТСУТСТВУЕТ</t>
  </si>
  <si>
    <t>ПОРОШОК ВОЛЬФРАМА, ИСПОЛЬЗУЕТСЯ ПРИ ПРОИЗВОДСТВЕ МАТРИЧНЫХ БУРОВЫХ ДОЛОТ. МЕТАЛЛУРГИЧЕСКИЙ ПОРОШОК # 1567314 DMTMP004 КАРБИД ВОЛЬФРАМА - 125 КГ. (ОБЩЕЕ СОДЕРЖАНИЕ УГЛЕРОДА-0.1%, ЖЕЛЕЗО-0.2%, МЕДЬ-0.1%, КИСЛОРОД-0.15%, НИКЕЛЬ-0,1%, ВОЛЬФРАМ-99%) ЯВЛ.</t>
  </si>
  <si>
    <t>ДОБАВКОЙ ДЛЯ СВЯЗКИ ОСН-ГО МАТЕРИАЛА ПРИ ОТЛИВКЕ КОРПУСОВ БУРОВЫХ ДОЛОТ. ПРЕДНАЗНАЧЕН ДЛЯ ИСПОЛЬЗОВАНИЯ В КАЧЕСТВЕ СОЧЛЕНЯЮЩЕГО СЛОЯ ПРИ ПРОИЗВОДСТВЕ МАТРИЧНЫХ БУРОВЫХ ДОЛОТ МЕТОДОМ ИНФИЛЬТРАЦИИ (ПРОПИТКИ). НЕ СОДЕРЖИТ ИСТОЧНИКОВ РАДИОАКТИВНОГО ИЗЛУЧЕНИЯ. 1 Марка ОТСУТСТВУЕТ</t>
  </si>
  <si>
    <t>10616060/041010/0018317</t>
  </si>
  <si>
    <t>1 Марка ОТСУТСТВУЕТ Модель MN80F Кол-во 40000 кг</t>
  </si>
  <si>
    <t>10702020/051010/0017352</t>
  </si>
  <si>
    <t>1 Марка `ТОВАРНЫМ ЗНАКОМ НЕ ОБОЗНАЧЕН`</t>
  </si>
  <si>
    <t>10606060/051010/0006038</t>
  </si>
  <si>
    <t>МАГНИЙ ПЕРВИЧНЫЙ, НЕОБРАБОТАННЫЙ В МЕЛКИХ ЧУШКАХ (ЛИГАТУРА). СОДЕРЖАНИЕ ХИМИЧЕСКИХ ЭЛЕМЕНТОВ MG: 99,97%, MN: 0,014%, FE: 0,0016%,CU: 0,0004%,NI: 0,0000054%, SI: 0,013%, AL: 0,0027%</t>
  </si>
  <si>
    <t>10606010/051010/0000911</t>
  </si>
  <si>
    <t>МЕТАЛЛИЧЕСКИЙ ГЕРМАНИЙ,ФОРМА-ПОРОШОК- 252.30 КГ(СОДЕРЖАНИЕ ГЕРМАНИЯ 99.00%)</t>
  </si>
  <si>
    <t>1 Марка -ОТСУТСТВУЕТ Артикул ОТСУТСТВУЕТ Модель ОТСУТСТВУЕТ Кол-во 252.3 кг</t>
  </si>
  <si>
    <t>10616060/061010/0018447</t>
  </si>
  <si>
    <t>1 Марка ОТСУТСТВУЕТ Модель МГ90 Кол-во 140898 кг</t>
  </si>
  <si>
    <t>10608050/061010/0006578</t>
  </si>
  <si>
    <t>654000, КЕМЕРОВСКАЯ, НОВОКУЗНЕЦК,</t>
  </si>
  <si>
    <t>МАГНИЙ ПЕРВИЧНЫЙ В ВИДЕ МЕЛКОЙ ЧУШКИ, УЛОЖЕННОЙ В ПАКЕТЫ ПАКЕТЫ ОБЕРНУТЫ ТЕРМОУСАДОЧНОЙ ПЛЕНКОЙ,ОБВЯЗАНЫ ПОЛИМЕРНОЙ ЛЕНТОЙ,РАЗМЕЩЕНЫ НА ПОДДОНАХ СОДЕРЖАНИЕ МАГНИЯ 99,97%</t>
  </si>
  <si>
    <t>1 ПРИМЕНЯЕТСЯ ДЛЯ ПРОИЗВОДСТВА АЛЮМИНИЕВЫХ СПЛАВОВ Марка ОТСУТСТВУЕТ Артикул ОТСУТСТВУЕТ Модель ОТСУТСТВУЕТ Размер МЕЛКАЯ ЧУШКА Кол-во 60719 кг</t>
  </si>
  <si>
    <t>10606060/071010/0006111</t>
  </si>
  <si>
    <t>ТИТАН НЕОБРАБОТАННЫЙ С ФЛЮСОМ (ЛИГАТУРА TI80F) В ВИДЕ ТАБЛЕТОК-СЛИТКОВ, С СОДЕРЖАНИЕМ ТИТАНА 80%,ИСПОЛЬЗУЕМЫЙ В КАЧЕСТВЕ ЛЕГИРУЮЩЕЙ ДОБАВКИ ПРИ ПРОИЗВОДСТВЕ АЛЮМИНИЕВЫХ СПЛАВОВ.</t>
  </si>
  <si>
    <t>1 ТИТАН НЕОБРАБОТАННЫЙ С ФЛЮСОМ (ЛИГАТУРА TI80F) В ВИДЕ ТАБЛЕТОК-СЛИТКОВ, С СОДЕРЖАНИЕМ ТИТАНА 80%,ИСПОЛЬЗУЕМЫЙ В КАЧЕСТВЕ ЛЕГИРУЮЩЕЙ ДОБАВКИ ПРИ ПРОИЗВОДСТВЕ АЛЮМИНИЕВЫХ СПЛАВОВ. Марка ОТСУТСТВУЕТ</t>
  </si>
  <si>
    <t>10604020/071010/0001576</t>
  </si>
  <si>
    <t>ХАРБИН ДОНГШЕНГ МЕТАЛ (ГОНГКОНГ) КО.,ЛТД</t>
  </si>
  <si>
    <t>1 Марка ОТСУТСТВУЕТ Модель `MN80F`</t>
  </si>
  <si>
    <t>`HARBIN DONGSHENG METAL (HONGONG) CO.,LTD.`</t>
  </si>
  <si>
    <t>10702030/081010/0040292</t>
  </si>
  <si>
    <t>МАРГАНЕЦ НЕОБРАБОТАННЫЙ ДЛЯ ИСПОЛЬЗОВАНИЯ В МЕТАЛЛУРГИЧЕСКОЙ ПРОМЫШЛЕННОСТИ, В КУСКАХ РАЗМЕРОМ 10-50 ММ, С СОДЕРЖАНИЕМ МАРГАНЦА: 97,28% -97,46%-216Т, 216 МЕШКОВ</t>
  </si>
  <si>
    <t>1 Марка XIANGXI MINMETALS</t>
  </si>
  <si>
    <t>10702030/081010/0040290</t>
  </si>
  <si>
    <t>МАРГАНЕЦ НЕОБРАБОТАННЫЙ ДЛЯ ИСПОЛЬЗОВАНИЯ В МЕТАЛЛУРГИЧЕСКОЙ ПРОМЫШЛЕННОСТИ: В КУСКАХ РАЗМЕРОМ 10-50 ММ, С СОДЕРЖАНИЕМ МАРГАНЦА 97,18-97,46% -216Т, 216 МЕШКОВ</t>
  </si>
  <si>
    <t>10702030/101010/0040507</t>
  </si>
  <si>
    <t>МАРГАНЕЦ НЕОБРАБОТАННЫЙ ДЛЯ ИСПОЛЬЗОВАНИЯ В МЕТАЛЛУРГИЧЕСКОЙ ПРОМЫШЛЕННОСТИ В КУСКАХ РАЗМЕРОМ 10-50ММ,С СОДЕРЖАНИЕМ МАРГАНЦА 95.34% 200 МЕШКОВ*1000КГ.</t>
  </si>
  <si>
    <t>1 Марка НЕ ОБОЗНАЧЕН</t>
  </si>
  <si>
    <t>10702030/101010/0040508</t>
  </si>
  <si>
    <t>МАГНИЙ НЕОБРАБОТАННЫЙ В СЛИТКАХ ДЛЯ ИСПОЛЬЗОВАНИЯ В МЕТАЛЛУРГИЧЕСКОЙ ПРОМЫШЛЕННОСТИ, СОДЕРЖАЩИЙ 99,95 МАС.% МАГНИЯ,ВСЕГО 50000КГ.</t>
  </si>
  <si>
    <t>10606010/121010/0000934</t>
  </si>
  <si>
    <t>МЕТАЛЛИЧЕСКИЙ ГЕРМАНИЙ,ФОРМА-ПОРОШОК- 180.450 КГ(СОДЕРЖАНИЕ ГЕРМАНИЯ 99.00%) ВЕС БРУТТО-198.4 КГ</t>
  </si>
  <si>
    <t>1 Марка ОТСУТСТВУЕТ Артикул ОТСУТСТВУЕТ Модель ОТСУТСТВУЕТ Кол-во 180.45 кг</t>
  </si>
  <si>
    <t>10125162/121010/0011188</t>
  </si>
  <si>
    <t>1 Марка UMICORE</t>
  </si>
  <si>
    <t>10702020/121010/0017838</t>
  </si>
  <si>
    <t>10126120/131010/0016513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</si>
  <si>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- 9980.00 КГ,РАСФАСОВАН В 47 СТАЛЬНЫХ БОЧКАХ ЕМКОСТЬЮ 200Л ЗАПОЛНЕННЫХ АРГОНОМ, С</t>
  </si>
  <si>
    <t>ПОЛИЭТИЛЕНОВЫМ ВКЛАДЫШЕМ' ` МАРКА ТГ-120 (TG-120), С СОДЕРЖАНИЕМ ТИТАНА НЕ МЕНЕЕ 99.64МАС.%, В КУСКАХ РАССЕЯНЫХ НА ФРАКЦИИ, ФРАКЦИЯ -30 + 12ММ - 8410.00 КГ,РАСФАСОВАН В 42 СТАЛЬНЫХ БОЧКАХ ЕМКОСТЬЮ 200Л ЗАПОЛНЕННЫХ АРГОНОМ, С ПОЛИЭТИЛЕНОВЫМ ВКЛАДЫШЕМ' ВСЕГО 89 СТАЛЬНЫХ БОЧЕК. 1 Марка `ЗТМК`</t>
  </si>
  <si>
    <t>10703010/131010/П001085</t>
  </si>
  <si>
    <t>1 Марка `СИНГЭНСО КАССЭЙ СУЙСО-КУН`</t>
  </si>
  <si>
    <t>10616060/131010/0018885</t>
  </si>
  <si>
    <t>1 Марка ОТСУТСТВУЕТ Модель МГ90 Кол-во 99621 кг</t>
  </si>
  <si>
    <t>10616060/131010/0018826</t>
  </si>
  <si>
    <t>ЧОНЦЗИНГ РУНДЖИ ФАР ИСТ ЭЛЛОЙ КО., ЛТД</t>
  </si>
  <si>
    <t>1 Марка ОТСУТСТВУЕТ Модель MN80F Кол-во 19500 кг</t>
  </si>
  <si>
    <t>МОЛИБДЕН НЕОБРАБОТАННЫЙ - ШТАБИКИ. СОДЕРЖАНИЕ МОЛИБДЕНА 99,86%. РЕФЕРЕНС № PB 8320996, РВ 8318873, РВ 8285618. ВЕС С 8 ПАЛЕТАМИ 8420 КГ. ПОСТАВЛЯЕТСЯ В КАЧЕСТВЕ СЫРЬЯ ДЛЯ СОБСТВЕННЫХ НУЖД ЗАВОДА.</t>
  </si>
  <si>
    <t>1 Марка ДЖИАНГШУ ФЕНГФЕНГ ТАНГСТИН ЭНД МОЛИБДЕНУМ ПРОДУКТС,</t>
  </si>
  <si>
    <t>ВОЛЬФРАМ НЕОБРАБОТАННЫЙ - ШТАБИКИ. СОДЕРЖАНИЕ ВОЛЬФРАМА 99,9%. РЕФЕРЕНС № PB 8322043. ПОСТАВЛЯЕТСЯ В КАЧЕСТВЕ СЫРЬЯ ДЛЯ СОБСТВЕННЫХ НУЖД ЗАВОДА.</t>
  </si>
  <si>
    <t>1 Марка ГАНЗХОУ СИНДА В ЭНД МО КО,</t>
  </si>
  <si>
    <t>10716050/141010/0011637</t>
  </si>
  <si>
    <t>СУРЬМА НЕОБРАБОТАННАЯ - ВСЕГО 92 КГ</t>
  </si>
  <si>
    <t>1 Марка HUACNANG</t>
  </si>
  <si>
    <t>`ШЕНЯНГ ХАЧЕНГ АНТИМОНИ ЧЕМИКАЛ КО., ЛТД`</t>
  </si>
  <si>
    <t>10608050/141010/0006768</t>
  </si>
  <si>
    <t>ТАЙЮАН ТОНГКСИАНГ МАГНУСИУМ КО.,ЛТД</t>
  </si>
  <si>
    <t>1 ПРИМЕНЯЕТСЯ ДЛЯ ПРОИЗВОДСТВА АЛЮМИНИЕВЫХ СПЛАВОВ Марка ОТСУТСТВУЕТ Артикул ОТСУТСТВУЕТ Модель ОТСУТСТВУЕТ Размер МЕЛКАЯ ЧУШКА Кол-во 19520 кг</t>
  </si>
  <si>
    <t>10606060/141010/0006281</t>
  </si>
  <si>
    <t>10606060/141010/0006292</t>
  </si>
  <si>
    <t>10606010/141010/0000948</t>
  </si>
  <si>
    <t>ГЕРМАНИЙ МЕТАЛЛИЧЕСКИЙ КУСКОВОЙ НЕОБРАБОТАННЫЙ-300 КГ(СОДЕРЖАНИЕ ГЕРМАНИЯ 100%)</t>
  </si>
  <si>
    <t>1 Марка ОТСУТСТВУЕТ Артикул ОТСУТСТВУЕТ Модель ОТСУТСТВУЕТ Кол-во 300 кг</t>
  </si>
  <si>
    <t>10702030/151010/0041788</t>
  </si>
  <si>
    <t>МАРГАНЕЦ НЕОБРАБОТАННЫЙ ДЛЯ ИСПОЛЬЗОВАНИЯ В МЕТАЛЛУРГИЧЕСКОЙ ПРОМЫШЛЕННОСТИ В КУСКАХ РАЗМЕРОМ 10-50ММ,С СОДЕРЖАНИЕМ МАРГАНЦА 95%- 72 МЕШКА*1000КГ.</t>
  </si>
  <si>
    <t>10226170/151010/0004787</t>
  </si>
  <si>
    <t>10207110/151010/0001065</t>
  </si>
  <si>
    <t>10604020/181010/0001637</t>
  </si>
  <si>
    <t>ТАЙЮАНЬ ТОНЯНЦЗЯН МАГНЕЗИУМ КО.,ЛТД</t>
  </si>
  <si>
    <t>МАГНИЙ ПЕРВИЧНЫЙ СОДЕРЖАЩИЙ 99.97 МАСС.% МАГНИЯ, ОТЛИВКА В ВИДЕ: МЕЛКАЯ ЧУШКА, ИСПОЛЬЗУЕТСЯ ДЛЯ ЛЕГИРОВАНИЯ ЖИДКОГО АЛЮМИНИЯ С ЦЕЛЬЮ ПОЛУЧЕНИЯ СПЛАВОВ</t>
  </si>
  <si>
    <t>`TAIYUAN TONGXIANG MAGNESIUM CO.,LTD.`</t>
  </si>
  <si>
    <t>10101100/181010/0001177</t>
  </si>
  <si>
    <t>МАРГАНЕЦ МЕТАЛЛИЧЕСКИЙ МАРКИ МН95 ФРАКЦИОННЫЙ СОСТАВ 0-300ММ В СООТВЕТСТВИИ С ГОСТ 6008-90 С ХИМИЧЕСКИМ СОСТАВОМ МАРГАНЦА: 95.20% КРЕМНИЯ 1.2% УГЛЕРОДА 0.12% ФОСФОРА: 0.06% ПО МАССЕ. ПРИМЕНЯЕТСЯ В МЕТАЛЛУРГИЧЕСКОЙ ПРОМЫШЛЕННОСТИ В КАЧЕСТВЕ ДОБАВОК</t>
  </si>
  <si>
    <t>ПРИ ВЫПЛАВКЕ СТАЛЕЙ. БАЗОВЫЙ ВЕС-139650,00 КГ' ФИЗИЧЕСКИЙ ВЕС-132020.00 КГ. 1 Марка ОТСУТСТВУЕТ</t>
  </si>
  <si>
    <t>10414060/181010/0000148</t>
  </si>
  <si>
    <t>1 НЕОБРАБОТАННЫЕ ВОЛЬФРАМОВЫЕ ПРУТКИ Марка HL Модель 1.8ММ*1000ММ Кол-во 43.053 кг Марка HL Модель 1.9ММ*1000ММ Кол-во 23.026 кг Марка HL Модель 2.0ММ*1000ММ Кол-во 1.044 кг Марка HL Модель 2.8ММ*1000ММ Кол-во 1.063 кг</t>
  </si>
  <si>
    <t>10411090/191010/0000212</t>
  </si>
  <si>
    <t>ОЛОВО НЕОБРАБОТАННОЕ НЕЛЕГИРОВАННОЕ В СЛИТКАХ, ХИМ.СОСТАВ: SN-99,99%,ПАРТИЯ № С100921-0101 - 300 КГ</t>
  </si>
  <si>
    <t>10411090/191010/0000211</t>
  </si>
  <si>
    <t>ОЛОВО НЕОБРАБОТАННОЕ НЕЛЕГИРОВАННОЕ В СЛИТКАХ SN-99,999%,ПАРТИИ №№ 2006-06,2006-07, 2007-01 - 370,310 КГ</t>
  </si>
  <si>
    <t>1 Марка ГРАФИЧЕСКОЕ ИЗОБРАЖЕНИЕ ДВУХ НАЧАЛЬНЫХ БУКВ НАИМЕНОВАНИЯ ПРЕДПРИЯТИЯ-ИЗГОТОВИТЕЛЯ `Y` И `Т`,ВПИСАННОЕ ГОРИЗОНТАЛЬНО В ОКРУЖНОСТЬ,ПОД НИЖНЕЙ ЧАСТЬЮ КОТ</t>
  </si>
  <si>
    <t>10606010/191010/0000966</t>
  </si>
  <si>
    <t>ФОТОНИК СЕНС ГМБХ</t>
  </si>
  <si>
    <t>1 Марка -ОТСУТСТВУЕТ Артикул ОТСУТСТВУЕТ Модель ОТСУТСТВУЕТ Кол-во 624 кг</t>
  </si>
  <si>
    <t>10411090/191010/0000199</t>
  </si>
  <si>
    <t>ТАНТАЛОВЫЙ МЕТАЛЛИЧЕСКИЙ ПОРОШОК КОНДЕНСАТОРНОГО ТИПА QR7,УДЕЛЬНЫЙ ЗАРЯД 3900МККЛ/Г,НАПРЯЖЕНИЕ ПРОБОЯ 240В,ТЕМПЕРАТУРА СПЕКАНИЯ 1800 С,В КОЛИЧЕСТВЕ 2КГ.ДЛЯ ПРОИЗВОДСТВА КОНДЕНСАТОРОВ.</t>
  </si>
  <si>
    <t>1 Марка H.C.STARK</t>
  </si>
  <si>
    <t>Х.К.ШТАРК ИНК, СОЕДИНЕННЫЕ ШТАТЫ</t>
  </si>
  <si>
    <t>H.C.STARK</t>
  </si>
  <si>
    <t>ТАНТАЛОВЫЙ МЕТАЛЛИЧЕСКИЙ ПОРОШОК КОНДЕНСАТОРНОГО ТИПА STA30KF,УДЕЛЬНЫЙ ЗАРЯД 20000МККЛ/Г,ТЕМПЕРАТУРА СПЕКАНИЯ 1570С,ТОК УТЕЧКИ 5Х10МКАМККЛ,НАПРЯЖЕНИЕ ПРОБОЯ 90В,В КОЛИЧЕСТВЕ 10КГ, ДЛЯ ПРОИЗВОДСТВА КОНДЕНСАТОРОВ.</t>
  </si>
  <si>
    <t>ТИП STA18KT,УД.ЗАРЯД 13300МККЛ/Г,ТЕМПЕРАТУРА СПЕКАНИЯ 1680С,ТОК УТЕЧКИ 5Х10МКАМККЛ,НАПРЯЖЕНИЕ ПРОБОЯ 135В,В КОЛИЧЕСТВЕ 40КГ. ТИП STA40KF,УД.ЗАРЯД 35000МККЛ/Г,ТЕМПЕРАТУРА СПЕКАНИЯ 1485С,ТОК УТЕЧКИ 12МКА/Г,НАПРЯЖЕНИЕ ПРОБОЯ 100В,В КОЛИЧЕСТВЕ 20КГ ТИП STA50KF,УД.ЗАРЯД 56800МККЛ/Г,ТЕМПЕРАТУРА СПЕКАНИЯ 1350С,ТОК УТЕЧКИ 20МКА/Г,НАПРЯЖЕНИЕ ПРОБОЯ 90В,В КОЛИЧЕСТВЕ 27КГ. ТИП STA80KA,УД.ЗАРЯД 75000МККЛ/Г,ТЕМПЕРАТУРА СПЕКАНИЯ 1310С,ТОК УТЕЧКИ 1Х10МКА/МККЛ,В КОЛИЧЕСТВЕ 20КГ 1 Марка -H.C.STARK</t>
  </si>
  <si>
    <t>Х.К.ШТАРК ГМБХ, ГЕРМАНИЯ</t>
  </si>
  <si>
    <t>10604020/201010/0001664</t>
  </si>
  <si>
    <t>МАГНИЙ ПЕРВИЧНЫЙ СОДЕРЖАЩИЙ 99.96-99.97 МАСС.% МАГНИЯ, ОТЛИВКА В ВИДЕ: МЕЛКАЯ ЧУШКА, ИСПОЛЬЗУЕТСЯ ДЛЯ ЛЕГИРОВАНИЯ ЖИДКОГО АЛЮМИНИЯ С ЦЕЛЬЮ ПОЛУЧЕНИЯ СПЛАВОВ</t>
  </si>
  <si>
    <t>10411090/211010/0000246</t>
  </si>
  <si>
    <t>10226030/211010/0026653</t>
  </si>
  <si>
    <t>РОСЛИН ЭКУИТИС ЛИМИТЕД ТОРТОЛА, БРИТ.ВИРГ.О-ВА ( СО СКЛАДА В ГДЫНЕ)</t>
  </si>
  <si>
    <t>ОЛОВО ЧЕРНОВОЕ (НЕОБРАБОТАННОЕ) НЕЛЕГИРОВАННОЕ В БЛОКАХ (СЛИТКАХ)- 19990.80КГ,ДЛЯ ПОЛУЧЕНИЯ ИЗДЕЛИЙ ИЗ ОЛОВА МЕТОДОМ ЛИТЬЯ</t>
  </si>
  <si>
    <t>1 Марка MENTOK</t>
  </si>
  <si>
    <t>TIMAH PT.TAMBANG TIMAH</t>
  </si>
  <si>
    <t>MENTOK</t>
  </si>
  <si>
    <t>10606060/221010/0006466</t>
  </si>
  <si>
    <t>МАГНИЙ ПЕРВИЧНЫЙ, НЕОБРАБОТАННЫЙ В МЕЛКИХ ЧУШКАХ (ЛИГАТУРА). МЕЛКИЕ ЧУШКИ УЛОЖЕНЫ В ПАКЕТЫ. ПОДДОНОМ В ПАКЕТАХ ЯВЛЯЕТСЯ МЕЛКАЯ ЧУШКА. ПАКЕТЫ ОБМОТАНЫ ТЕРМОУСАДОЧНОЙ ПЛЕНКОЙ И ОБВЯЗАНЫ ПОЛИМЕРНОЙ ЛЕНТОЙ. ИСПОЛЬЗУЕТСЯ ДЛЯ ЛЕГИРОВАНИЯ ЖИДКОГО АЛЮМИНИЯ</t>
  </si>
  <si>
    <t>С ЦЕЛЬЮ ПОЛУЧЕНИЯ СПЛАВОВ. СОДЕРЖАНИЕ ХИМИЧЕСКИХ ЭЛЕМЕНТОВ MG: 99,97%, MN: 0,010%, FE: 0,0014%, CU: 0,00015%,NI: 0,00012%, SI: 0,018%, AL: 0,0038% 1 МАГНИЙ ПЕРВИЧНЫЙ, НЕОБРАБОТАННЫЙ В МЕЛКИХ ЧУШКАХ (ЛИГАТУРА). МЕЛКИЕ ЧУШКИ УЛОЖЕНЫ В ПАКЕТЫ. ПОДДОНОМ ВПАКЕТАХ ЯВЛЯЕТСЯ МЕЛКАЯ ЧУШКА. ПАКЕТЫ ОБМОТАНЫ ТЕРМОУСАДОЧНОЙ ПЛЕНКОЙ И ОБВЯЗАНЫ ПОЛИМЕРНОЙ ЛЕНТОЙ. ИСПОЛЬЗУЕТСЯ ДЛЯ ЛЕГИРОВАНИЯ ЖИДКОГО АЛЮМИНИЯ Марка ОТСУТСТВУЕТ</t>
  </si>
  <si>
    <t>10101100/251010/0001203</t>
  </si>
  <si>
    <t>МАРГАНЕЦ МЕТАЛЛИЧЕСКИЙ МАРКИ МН95 ФРАКЦИОННЫЙ СОСТАВ 0-300ММ,ГОСТ 6008-90 С ХИМИЧЕСКИМ СОСТАВОМ МАРГАНЦА:95.36-95.4% КРЕМНИЯ:1.1-1.2% УГЛЕРОДА:0.11- 0.12% ФОСФОРА:0.05-0.06% ПО МАССЕ.ПРИМЕНЯЕТСЯ В МЕТАЛЛУРГИЧЕСКОЙ ПРОМЫШЛЕННОСТИ В КАЧЕСТВЕ ДОБАВОК</t>
  </si>
  <si>
    <t>ПРИ ВЫПЛАВКЕ СТАЛЕЙ. БАЗОВЫЙ ВЕС-138750,00 КГ'ФИЗИЧЕСКИЙ ВЕС-130920.00 КГ. 1 Марка ОТСУТСТВУЕТ</t>
  </si>
  <si>
    <t>10126120/251010/0017210</t>
  </si>
  <si>
    <t>142800, РОССИЯ, МОСКОВСКАЯ ОБЛАСТЬ, Г.СТУПИНО, УЛ.АКАДЕМИКА БЕЛОВА, ВЛАДЕНИЕ 3</t>
  </si>
  <si>
    <t>ТИТАН ГУБЧАТЫЙ, НЕОБРАБОТАННЫЙ, ГОСТ 17746-96: МАРКА ТГ-110 (TG-110), С СОДЕРЖАНИЕМ ТИТАНА НЕ МЕНЕЕ 99.67МАС.%, В КУСКАХ РАССЕЯНЫХ НА ФРАКЦИИ,ФРАКЦИЯ -30 + 12ММ - 9960.00 КГ,РАСФАСОВАН В 50 СТАЛЬНЫХ БОЧКАХ ЕМКОСТЬЮ 200Л ЗАПОЛНЕННЫХ АРГОНОМ, С</t>
  </si>
  <si>
    <t>ПОЛИЭТИЛЕНОВЫМ ВКЛАДЫШЕМ' ` МАРКА ТГ-120 (TG-120), С СОДЕРЖАНИЕМ ТИТАНА НЕ МЕНЕЕ 99.64МАС.%, В КУСКАХ РАССЕЯНЫХ НА ФРАКЦИИ, ФРАКЦИЯ -30 + 12ММ - 3110.00 КГ,РАСФАСОВАН В 18 СТАЛЬНЫХ БОЧКАХ ЕМКОСТЬЮ 200Л ЗАПОЛНЕННЫХ АРГОНОМ, С ПОЛИЭТИЛЕНОВЫМ ВКЛАДЫШЕМ' МАРКА ТГ-110 (TG-110), С СОДЕРЖАНИЕМ ТИТАНА НЕ МЕНЕЕ 99.67МАС.%, В КУСКАХ РАССЕЯНЫХ НА ФРАКЦИИ,ФРАКЦИЯ -12 + 2ММ - 5250.00 КГ, РАСФАСОВАН В 21 СТАЛЬНУЮ БОЧКУ ЕМКОСТЬЮ 200Л ЗАПОЛНЕННЫХ АРГОНОМ, С ПОЛИЭТИЛЕНОВЫМ ВКЛАДЫШЕМ.3 ВСЕГО 89 СТАЛЬНЫХ БОЧЕК. 1 Марка `ЗТМК`</t>
  </si>
  <si>
    <t>10604020/261010/0001711</t>
  </si>
  <si>
    <t>МАГНИЙ ПЕРВИЧНЫЙ СОДЕРЖАЩИЙ 99.96-99.97 МАСС.% МАГНИЯ, ОТЛИВКА В ВИДЕ: МЕЛКАЯ ЧУШКА,ПОДДОН, ИСПОЛЬЗУЕТСЯ ДЛЯ ЛЕГИРОВАНИЯ ЖИДКОГО АЛЮМИНИЯ С ЦЕЛЬЮ ПОЛУЧЕНИЯ СПЛАВОВ</t>
  </si>
  <si>
    <t>10411090/271010/0000313</t>
  </si>
  <si>
    <t>ОЛОВО НЕОБРАБОТАННОЕ НЕЛЕГИРОВАННОЕ В СЛИТКАХ SN-99,999%,ПАРТИИ №№ 2009-08,2010-01, 2010-02 - 910,940 КГ</t>
  </si>
  <si>
    <t>10604020/271010/0001714</t>
  </si>
  <si>
    <t>МАГНИЙ ПЕРВИЧНЫЙ, СОДЕРЖАЩИЙ 99.96-99.97 МАСС.% МАГНИЯ, В МЕЛКИХ ЧУШКАХ ИСПОЛЬЗУЕТСЯ ДЛЯ ЛЕГИРОВАНИЯ ЖИДКОГО АЛЮМИНИЯ С ЦЕЛЬЮ ПОЛУЧЕНИЯ СПЛАВОВ</t>
  </si>
  <si>
    <t>10606010/281010/0001006</t>
  </si>
  <si>
    <t>10702030/291010/0044217</t>
  </si>
  <si>
    <t>МАРГАНЕЦ НЕОБРАБОТАННЫЙ ДЛЯ ИСПОЛЬЗОВАНИЯ В МЕТАЛЛУРГИЧЕСКОЙ ПРОМЫШЛЕННОСТИ: В КУСКАХ РАЗМЕРОМ 10-50 ММ С СОДЕРЖАНИЕМ МАРГАНЦА 97,18%, - 97,4%, РАСФАСОВАН В МЕШКАХ ПО 1000 КГ В КАЖДОМ, ВСЕГО 216 МЕШКОВ.</t>
  </si>
  <si>
    <t>10702030/291010/0044210</t>
  </si>
  <si>
    <t>МАРГАНЕЦ НЕОБРАБОТАННЫЙ ДЛЯ ИСПОЛЬЗОВАНИЯ В МЕТАЛЛУРГИЧЕСКОЙ ПРОМЫШЛЕННОСТИ: В КУСКАХ РАЗМЕРОМ 10-50 ММ, С СОДЕРЖАНИЕМ МАРГАНЦА 95.9 %, ВСЕГО 52 МЕШКА</t>
  </si>
  <si>
    <t>1 Марка ASIA ENERGY HOLDINGS</t>
  </si>
  <si>
    <t>ASIA ENERGY HOLDINGS (CHINA) LIMITED</t>
  </si>
  <si>
    <t>ASIA ENERGY HOLDINGS</t>
  </si>
  <si>
    <t>10226180/311010/0006187</t>
  </si>
  <si>
    <t>`ОТСУТСТВУЕТ`</t>
  </si>
  <si>
    <t>10510020/140110/0000160</t>
  </si>
  <si>
    <t>АО `КАЗАХСТАНСКИЙ ЭЛЕКТРОЛИЗНЫЙ ЗАВОД`</t>
  </si>
  <si>
    <t>140001, , Г.ПАВЛОДАР,</t>
  </si>
  <si>
    <t>142800, МОСКОВСКАЯ ОБЛАСТЬ, Г. СТУПИНО, УЛ. ПРИСТАНЦИОННАЯ, ВЛАДЕНИЕ 2</t>
  </si>
  <si>
    <t>АЛЮМИНИЙ НЕЛЕГИРОВАННЫЙ ПЕРВИЧНЫЙ В ФОРМЕ ЧУШЕК МИН.99,7% МАРКА(А7) КОЛИЧЕСТВО ЧУШЕК В ОДНОМ ПАКЕТЕ 54 ШТ. ГОСТ 11069-2001,ГОСТ 11070-74 ПРИМЕНЯЕТСЯ В МЕТАЛЛУРГИЧЕСКОЙ ПРОМЫШЛЕННОСТИ,В АВИОСТРОЕНИИ,МАШИНОСТРОЕНИИ.</t>
  </si>
  <si>
    <t>10510020/180110/0000213</t>
  </si>
  <si>
    <t>10403010/190110/П000045</t>
  </si>
  <si>
    <t>СИА БАЛТКАБС</t>
  </si>
  <si>
    <t>, , Г.РИГА, ЮРКАЛНЕС 11</t>
  </si>
  <si>
    <t>ЗАО `ЦВЕТЛИТ`</t>
  </si>
  <si>
    <t>430006, РМ, Г.САРАНСК, АЛЕКСАНДРОВСКОЕ ШОССЕ,Д.22</t>
  </si>
  <si>
    <t>ЛИГАТУРА-СПЛАВ АЛЮМИНИЯ И БОРА, С СОДЕРЖАНИЕМ 5% БОРА И 95% ЧИСТОГО АЛЮМИНИЯ, В ВИДЕ ГОФРИРОВАННЫХ ПЛАСТИН, ИСПОЛЬЗУЕТСЯ ДЛЯ УВЕЛИЧЕНИЯ ЭЛЕКТРИЧЕСКОЙ ПРОВОДИМОСТИ АЛЮМИНИЯ ДЛЯ ЭЛЕКТРОТЕХНИЧЕСКИХ ЦЕЛЕЙ</t>
  </si>
  <si>
    <t>ЛИГАТУРА</t>
  </si>
  <si>
    <t>ALEASTUR</t>
  </si>
  <si>
    <t>10510020/260110/0000315</t>
  </si>
  <si>
    <t>АЛЮМИНИЙ НЕЛЕГИРОВАННЫЙ ПЕРВИЧНЫЙ В ФОРМЕ ЧУШЕК МИН.99,8% МАРКА(А8) КОЛИЧЕСТВО ЧУШЕК В ОДНОМ ПАКЕТЕ 54 ШТ. ГОСТ 11069-2001,ГОСТ 11070-74 ПРИМЕНЯЕТСЯ В МЕТАЛЛУРГИЧЕСКОЙ ПРОМЫШЛЕННОСТИ,В АВИОСТРОЕНИИ,МАШИНОСТРОЕНИИ.</t>
  </si>
  <si>
    <t>10510020/290110/0000342</t>
  </si>
  <si>
    <t>142800, МОСКОВСКАЯ ОБЛАСТЬ, Г. СТУПИНО, УЛ.ПРИСТАНЦИОННАЯ 2</t>
  </si>
  <si>
    <t>RUSAL K</t>
  </si>
  <si>
    <t>10404080/031110/П004288</t>
  </si>
  <si>
    <t>39432 ГОРЖИЦА УЛ.ОДЛЕВНИКОВА,52</t>
  </si>
  <si>
    <t>ТИП FM S2N В ЧУШКАХ ПО 5-12 КГ (2440 ЧУШЕК)- 19754 КГ, СОСТАВ:КРЕМНИЙ-11,6-11,8%,МЕДЬ-3,1-3,2%,МАГНИЙ-0,7%,НИКЕЛЬ-2,1-2,2%,ЖЕЛЕЗО-0,47-0,48%,МАРГАНЕЦ-0,09%,ЦИНК-0, 06%,СВИНЕЦ-0,01%,ХРОМ-0,010-0,011%,ТИТАН-0,03-0,04%, ВАНАДИЙ-0,05%,ЦИРКОНИЙ-0,12%,/СУРЬМА-10-12 РРМ,КАЛЬЦИЙ-1 РРМ,ФОСФОР -72-82 РРМ,АЛЮМИНИЙ-81,32-81,67%./:</t>
  </si>
  <si>
    <t>10404080/051110/П004305</t>
  </si>
  <si>
    <t>ТИП FM S2N В ЧУШКАХ ПО 5-12 КГ (2553 ЧУШЕК)- 19723 КГ, СОСТАВ:КРЕМНИЙ-11,8-12,%,МЕДЬ-3,1-3,2%,МАГНИЙ-0,7%,НИКЕЛЬ-2,2%,ЖЕЛЕЗО-0,45-0,48%,МАРГАНЕЦ-0,09-0,11%,ЦИНК- 0,06-0,07%,СВИНЕЦ-0,01%,ХРОМ-0,011-0,014%,ТИТАН-0,03-0,05%, ВАНАДИЙ-0,04-0,05%,ЦИРКОНИЙ-/0,11-0,12%,СУРЬМА-8-14 РРМ, КАЛЬЦИЙ-3РРМ,СТРОНЦИЙ-1 РРМ,ФОСФОР -72-82 РРМ,АЛЮМИНИЙ-81,12-81,32%./:</t>
  </si>
  <si>
    <t>10404080/111110/П004408</t>
  </si>
  <si>
    <t>ТИП FM S2N В ЧУШКАХ ПО 5-12 КГ (2576 ЧУШЕК)- 19922 КГ, СОСТАВ:КРЕМНИЙ-11,6-11,8%,МЕДЬ-3,1-3,2%,МАГНИЙ-0,7%,НИКЕЛЬ-2,1%,ЖЕЛЕЗО-0,43%,МАРГАНЕЦ-0,09-0,10%,ЦИНК- 0,04-0,05%,ХРОМ-0,02-0,021%,ТИТАН-0,04%, ВАНАДИЙ-0,05-0,07%,ЦИРКОНИЙ-0,11%,СУРЬМА-3 РРМ,/КАЛЬЦИЙ-2-3 РРМ,НАТРИЙ-1 РРМ,СТРОНЦИЙ-1 РРМ,ФОСФОР -60-75 РРМ,АЛЮМИНИЙ-81,41-81,67%./:</t>
  </si>
  <si>
    <t>10606060/111110/0006876</t>
  </si>
  <si>
    <t>ЛИГАТУРА АЛЮМИНИЕВАЯ (ALB5) С СОДЕРЖАНИЕМ АЛЮМИНИЯ ОКОЛО 94% В ВИДЕ ВАФЕЛЬНОЙ ЧУШКИ, ИСПОЛЬЗУЕТСЯ В КАЧЕСТВЕ ЛЕГИРУЮЩЕЙ ДОБАВКИ ПРИ ПРОИЗВОДСТВЕ АЛЮМИНИЕВЫХ СПЛАВОВ, С СОДЕРЖАНИЕМ ОСНОВНЫХ ХИМИЧЕСКИХ ЭЛЕМЕНТОВ: В-4,55-5,2%'FE-0,19-0,26%'SI-0,06-0,11%</t>
  </si>
  <si>
    <t>10404080/131110/П004443</t>
  </si>
  <si>
    <t>ТИП AS9 В ЧУШКАХ ПО 5-12 КГ (2646 ЧУШЕК)- 19928 КГ, СОСТАВ:КРЕМНИЙ-8,7-9,3%,МАГНИЙ-0,01-0,03%,НИКЕЛЬ-0,01%,ЖЕЛЕЗО-0,33-0,34%,МАРГАНЕЦ-0,03-0,04%,ЦИНК- 0,01-0,02%,ТИТАН-0,03%, НАТРИЙ-1-2 РРМ,АЛЮМИНИЙ-90,24-90,76%./:</t>
  </si>
  <si>
    <t>10404080/151110/П004486</t>
  </si>
  <si>
    <t>ТИП FM S2N В ЧУШКАХ ПО 5-12 КГ (2545 ЧУШЕК)- 19958 КГ, СОСТАВ:КРЕМНИЙ-11,6-11,8%,МЕДЬ-3,1%,МАГНИЙ-0,7-0,8%,НИКЕЛЬ-2,1%,ЖЕЛЕЗО-0,45-0,49%,МАРГАНЕЦ-0,08-0,09%,ЦИНК- 0,05-0,06%,СВИНЕЦ-0,01%,ХРОМ-0,01%,ТИТАН-0,03-0,04%, ВАНАДИЙ-0,05%,ЦИРКОНИЙ-0,11%,/СУРЬМА-8-9 РРМ, КАЛЬЦИЙ-2-3 РРМ,ФОСФОР -67-71 РРМ,АЛЮМИНИЙ-81,42-81,67%./:</t>
  </si>
  <si>
    <t>10404080/201110/П004584</t>
  </si>
  <si>
    <t>ТИП FM S2N В ЧУШКАХ ПО 5-12 КГ (2595 ЧУШЕК)- 20008 КГ, СОСТАВ:КРЕМНИЙ-11,7-11,9%,МЕДЬ-3,1-3,2%,МАГНИЙ-0,8%,НИКЕЛЬ-2,1%, ЖЕЛЕЗО-0,46-0,47%,МАРГАНЕЦ-0,06-0,08%,ЦИНК- 0,05-0,07%,СВИНЕЦ-0,01%,ХРОМ-0,011-0,014%,ТИТАН-0,03-0,04%, ВАНАДИЙ-0,05%, ЦИРКОНИЙ-0/,11-0,12%,СУРЬМА-13-19 РРМ, КАЛЬЦИЙ- РРМ,ФОСФОР -75-89 РРМ,АЛЮМИНИЙ-81,15-81,41%./:</t>
  </si>
  <si>
    <t>10404080/231110/П004628</t>
  </si>
  <si>
    <t>ТИП FM S2N В ЧУШКАХ ПО 5-12 КГ (2576 ЧУШЕК)- 19848 КГ, СОСТАВ:КРЕМНИЙ-11,7-11,9%,МЕДЬ-3,1-3,3%,МАГНИЙ-0,7-0,8%,НИКЕЛЬ-2, 1-2,3%,ЖЕЛЕЗО-0,43-0,44%,МАРГАНЕЦ-0,08-0,09%,ЦИНК- 0,05-0,06%,СВИНЕЦ-0,01%,ХРОМ-0,012-0,019%,ТИТАН-0,03-0,04%, ВАНАДИЙ-0, 05%,/ЦИРКОНИЙ-0,11%,СУРЬМА-9-11 РРМ, КАЛЬЦИЙ-1 РРМ,НАТРИЙ-1-2 РРМ,СТРОНЦИЙ-1 РРМ,ФОСФОР -70-78 РРМ,АЛЮМИНИЙ-81, 01-81,54%./:</t>
  </si>
  <si>
    <t>10404080/281110/П004760</t>
  </si>
  <si>
    <t>ТИП FM S2N В ЧУШКАХ ПО 5-12 КГ (2546 ЧУШЕК)-19841 КГ, СОСТАВ:КРЕМНИЙ-11,6-12,1%,МЕДЬ-3,1-3,3%,МАГНИЙ-0,7-0,8%,НИКЕЛЬ-2, 1-2,2%,ЖЕЛЕЗО-0,42-0,44%,МАРГАНЕЦ-0,06-0,09%,ЦИНК- 0,05-0,06%,СВИНЕЦ-0,01%,ХРОМ-0,01-0,019%,ТИТАН-0,04%, ВАНАДИЙ-0,04-0, 06%,/ЦИРКОНИЙ-0,1-0,12%,СУРЬМА-3-10 РРМ, КАЛЬЦИЙ-2-3 РРМ,НАТРИЙ-1 РРМ,СТРОНЦИЙ-1 РРМ,ФОСФОР -63-88 РРМ, АЛЮМИНИЙ-80,85-81,60%./:</t>
  </si>
  <si>
    <t>10606060/291110/0007292</t>
  </si>
  <si>
    <t>ЛСМ БРАЗИЛ СА</t>
  </si>
  <si>
    <t>36302-812 С ЖОАО ДЕЛЬ РЕЙ-МГ-БРАЗИЛ РОД. БР 383-Б/Н-КМ 94 КОЛ МАРКАЛ СНПДЖИ.33.115.726/0001-29</t>
  </si>
  <si>
    <t>ЛИГАТУРА АЛЮМИНИЕВАЯ (ALB5) С СОДЕРЖАНИЕМ АЛЮМИНИЯ ОКОЛО 94% В ВИДЕ ВАФЕЛЬНОЙ ЧУШКИ, ИСПОЛЬЗУЕТСЯ В КАЧЕСТВЕ ЛЕГИРУЮЩЕЙ ДОБАВКИ ПРИ ПРОИЗВОДСТВЕ АЛЮМИНИЕВЫХ СПЛАВОВ, С СОДЕРЖАНИЕМ ОСНОВНЫХ ХИМИЧЕСКИХ ЭЛЕМЕНТОВ: В-4,60-5,50%'FE-0,09-0,18%'SI-0,11-0,23</t>
  </si>
  <si>
    <t>%/:</t>
  </si>
  <si>
    <t>10404080/301110/П004806</t>
  </si>
  <si>
    <t>ТИП FM S2N В ЧУШКАХ ПО 5-12 КГ (2572 ЧУШЕК)-19990 КГ, СОСТАВ:КРЕМНИЙ-11,6-12,2%,МЕДЬ-3,1-3,2%,МАГНИЙ-0,7-0,8%,НИКЕЛЬ-2, 1-2,2%,ЖЕЛЕЗО-0,44-0,47%,МАРГАНЕЦ-0,04-0,07%,ЦИНК- 0,05-0,06%,СВИНЕЦ-0,01%,СТРОНЦИЙ-0,01%,ХРОМ-0,01-0,014%,ТИТАН-0,04%, ВАНАДИЙ-0/,04-0,05%,ЦИРКОНИЙ-0,11-0,12%, СУРЬМА-4-17 РРМ,КАЛЬЦИЙ-2-3 РРМ,НАТРИЙ-1-2 РРМ,СТРОНЦИЙ-1 РРМ,ФОСФОР -63-82 РРМ,АЛЮМИНИЙ-80,97-81,60%./:</t>
  </si>
  <si>
    <t>10404080/041210/П004925</t>
  </si>
  <si>
    <t>39432 ГОРЖИЦА УЛ.ОДЛЕВНИКОВА,62</t>
  </si>
  <si>
    <t>, ТИТАН 0,05 %, ВАНАДИЙ 0,04-0,07%, ЦИРКОНИЙ 0,1-0,14 %, СУРЬМА 150 PPM, КАЛЬЦИЙ 5 PPM, ФОСФОР 50-120 PPM, АЛЮМИНИЙ 81.3-81.6 %.</t>
  </si>
  <si>
    <t>10404080/161210/П005185</t>
  </si>
  <si>
    <t>,05%,ЦИРКОНИЙ-0,11-0,13%, СУРЬМА-10-14 РРМ,КАЛЬЦИЙ-2 РРМ,НАТРИЙ-1 РРМ, ФОСФОР -67-77 РРМ,АЛЮМИНИЙ-81,41-81,67%.</t>
  </si>
  <si>
    <t>10616060/211210/0023415</t>
  </si>
  <si>
    <t xml:space="preserve"> СОЕДИНЕННОЕ КОРОЛЕВСТВО ЮЖНЫЙ ЙОРКШИР С60 1 ДЛ</t>
  </si>
  <si>
    <t>ЛИГАТУРА AL B5 - ВАФЕЛЬНАЯ ЧУШКА МАССОЙ ДО 6.5 КГ С СОДЕРЖАНИЕМ В ДО 5,5%. ИСПОЛЬЗУЕМАЯ В АЛЮМИНИЕВОЙ ПРОМЫШЛЕННОСТИ.</t>
  </si>
  <si>
    <t>бренд ОТСУТСТВУЕТ модель AL B5 колво 24113 кг</t>
  </si>
  <si>
    <t>LSM BRASIL</t>
  </si>
  <si>
    <t>10616060/241210/0023698</t>
  </si>
  <si>
    <t xml:space="preserve">33400 ПОЛИГОНО ИНДУСТРИАЛ ДЕ МАКА АВИЛЕС </t>
  </si>
  <si>
    <t>ЛИГАТУРА AL B5 - ВАФЕЛЬНАЯ ЧУШКА МАССОЙ ОТ 7-8 КГ С СОДЕРЖАНИЕМ В от 4.86-5.32%. ИСПОЛЬЗУЕМАЯ В АЛЮМИНИЕВОЙ ПРОМЫШЛЕННОСТИ.</t>
  </si>
  <si>
    <t>бренд ОТСУТСТВУЕТ модель ALB5 колво 10519 кг</t>
  </si>
  <si>
    <t>10606060/251210/0007909</t>
  </si>
  <si>
    <t>ЛИГАТУРА ИЗ АЛЮМИНИЕВОГО СПЛАВА (ALB5) С СОДЕРЖАНИЕМ: AL-94-95%' В-4.95-5.32%' FE-0,23-0,29%' SI-0,1-0,12% В ВИДЕ ВАФЕЛЬНЫХ ЧУШЕК (ПЛАСТИН), ИСПОЛЬЗУЕТСЯ В КАЧЕСТВЕ ЛЕГИРУЮЩЕЙ ДОБАВКИ ПРИ ПРОИЗВОДСТВЕ АЛЮМИНИЕВЫХ СПЛАВОВ.</t>
  </si>
  <si>
    <t>140001, KZ, Г.ПАВЛОДАР</t>
  </si>
  <si>
    <t>10510020/030210/0000373</t>
  </si>
  <si>
    <t>10510020/220210/0000577</t>
  </si>
  <si>
    <t>АЛЮМИНИЙ НЕЛЕГИРОВАННЫЙ ПЕРВИЧНЫЙ В ФОРМЕ ЧУШЕК МИН.99,7% МАРКА(А7,А7Э) МИН.99,8% МАРКА(А8) КОЛИЧЕСТВО ЧУШЕК В ОДНОМ ПАКЕТЕ 54 ШТ. ГОСТ 11069-2001,ГОСТ 11070-74 ПРИМЕНЯЕТСЯ В МЕТАЛЛУРГИЧЕСКОЙ ПРОМЫШЛЕННОСТИ,В АВИОСТРОЕНИИ,МАШИНОСТРОЕНИИ.</t>
  </si>
  <si>
    <t>140001 Г.ПАВЛОДАР</t>
  </si>
  <si>
    <t>10606060/090310/0001232</t>
  </si>
  <si>
    <t>СПЛАВ АЛЮМИНИЕВЫЙ ПЕРВИЧНЫЙ МАРКИ A356.2(SR), A356.2, A357(SR), В МЕЛКОГАБАРИТНЫХ ЧУШКАХ, ОБВЯЗАННЫХ КАТАНКОЙ И СТАЛЬНОЙ ЛЕНТОЙ В КОЛИЧЕСТВЕ: 217692 КГ.- МАРКА A356.2, 80676 КГ.- МАРКА A356.2(SR), 19221 КГ.- МАРКА A357(SR). КАЧЕСТВЕННЫЕ</t>
  </si>
  <si>
    <t>ХАРАКТЕРИСТИКИ СООТВЕТСТВУЮТ ГОСТ 11070-74, ГОСТ 1583-93, ТУ 48-0109-19-92.СПЛАВ АЛЮМИНИЕВЫЙ ПЕРВИЧНЫЙ МАРКИ</t>
  </si>
  <si>
    <t>10510020/140310/0000903</t>
  </si>
  <si>
    <t>10616060/120310/П004533</t>
  </si>
  <si>
    <t>33400 АВИЛЕС</t>
  </si>
  <si>
    <t>ЛИГАТУРА AL B5 ВАФЕЛЬНАЯ ЧУШКА МАССОЙ ДО 6.5 КГ С СОДЕРЖАНИЕМ В ДО 5,5% ИСПОЛЬЗУЕМАЯ В АЛЮМИНИЕВОЙ ПРОМЫШЛЕННОСТИ.</t>
  </si>
  <si>
    <t>10404010/240310/0000247</t>
  </si>
  <si>
    <t>КУКЛЕ ИНТЕРНАТИОНАЛ С.Р.О</t>
  </si>
  <si>
    <t>ТЕПЛИЦЕ МИЛА 22,ОКРЕС МОСТ</t>
  </si>
  <si>
    <t>ЗАО `ПРОМТРАНС`</t>
  </si>
  <si>
    <t>420095, , КАЗАНЬ, ВОССТАНИЯ, 100</t>
  </si>
  <si>
    <t>ОТЛИВКА СУХАРЬ 4447.10.04.071 СПЛАВЫ АЛЮМИНИЕВЫЕ НЕОБРАБОТАННЫЕ ПЕРВИЧНЫЕ,МАТЕРИАЛ АЛЮМИНИЙ АК-7ГОСТ 1583-93, КОЛ-ВО 3500 ШТ., ПРЕДНАЗНАЧЕНА ДЛЯ ДАЛЬНЕЙШЕЙ ФРЕЗЕРНОЙ СВЕРЛИЛЬНОЙ ОБРАБОТКИ, НАНЕСЕНИЯ ПОКРЫТИЯ</t>
  </si>
  <si>
    <t>10510020/270310/0001112</t>
  </si>
  <si>
    <t>АЛЮМИНИЙ НЕЛЕГИРОВАННЫЙ ПЕРВИЧНЫЙ В ФОРМЕ ЧУШЕК МИН.99,85% МАРКА(А85) КОЛИЧЕСТВО ЧУШЕК В ОДНОМ ПАКЕТЕ 54 ШТ. ГОСТ 11069-2001,ГОСТ 11070-74 ПРИМЕНЯЕТСЯ В МЕТАЛЛУРГИЧЕСКОЙ ПРОМЫШЛЕННОСТИ,В АВИОСТРОЕНИИ,МАШИНОСТРОЕНИИ.</t>
  </si>
  <si>
    <t>10510020/310310/0001180</t>
  </si>
  <si>
    <t>10606060/020410/0001802</t>
  </si>
  <si>
    <t>АСТУРИАНА ДЕ АЛЕАСИОНЕС, С.А.</t>
  </si>
  <si>
    <t>33400 ПОЛИГОНО ИНДАСТРИАЛ ДЕ МАКУА, С/Н .</t>
  </si>
  <si>
    <t>ЧУШКА ИЗ АЛЮМИНИЕВОГО СПЛАВА МАРКА ALB5, СОДЕРЖАНИЕ АЛЮМИНИЯ ОКОЛО 95%, ПРЕДНАЗНАЧЕНА ДЛЯ ИСПОЛЬЗОВАНИЯ В МЕТАЛЛУРГИИ В КАЧЕСТВЕ ЛИГАТУРЫ ДЛЯ ВВЕДЕНИЯ В РАСПЛАВ АЛЮМИНИЯ ЛЕГИРУЮЩИХ ЭЛЕМЕНТОВ</t>
  </si>
  <si>
    <t>10510020/030410/0001222</t>
  </si>
  <si>
    <t>142800 Г. СТУПИНО УЛ. ПРИСТАНЦИОННАЯ, ВЛАДЕНИЕ 2</t>
  </si>
  <si>
    <t>10510020/150410/0001405</t>
  </si>
  <si>
    <t>10510020/160410/0001436</t>
  </si>
  <si>
    <t>10510020/030510/0001744</t>
  </si>
  <si>
    <t>10404010/040510/П000394</t>
  </si>
  <si>
    <t>420095 КАЗАНЬ ВОССТАНИЯ, 100</t>
  </si>
  <si>
    <t>ОТЛИВКА СТУПЕНЬКА 4440.27.09.011 СПЛАВЫ АЛЮМИНИЕВЫЕ НЕОБРАБОТАННЫЕ ПЕРВИЧНЫЕ,МАТЕРИАЛ АЛЮМИНИЙ АК-7ГОСТ 1583-93, КОЛ-ВО 108 ШТ., ПРЕДНАЗНАЧЕНА ДЛЯ ДАЛЬНЕЙШЕЙ ФРЕЗЕРНОЙ СВЕРЛИЛЬНОЙ ОБРАБОТКИ, НАНЕСЕНИЯ ПОКРЫТИЯ</t>
  </si>
  <si>
    <t>ОТЛИВКА ПЯТНИК 4440.27.09.012 СПЛАВЫ АЛЮМИНИЕВЫЕ НЕОБРАБОТАННЫЕ ПЕРВИЧНЫЕ,МАТЕРИАЛ АЛЮМИНИЙ АК-7ГОСТ 1583-93, КОЛ-ВО 45 ШТ., ПРЕДНАЗНАЧЕНА ДЛЯ ДАЛЬНЕЙШЕЙ ФРЕЗЕРНОЙ СВЕРЛИЛЬНОЙ ОБРАБОТКИ, НАНЕСЕНИЯ ПОКРЫТИЯ :</t>
  </si>
  <si>
    <t>10510020/100510/0001911</t>
  </si>
  <si>
    <t>10404080/100510/П001349</t>
  </si>
  <si>
    <t>ТИП FM S2N В ЧУШКАХ ПО 5-12 КГ (2323 ЧУШЕК)- 19980 КГ, СОСТАВ:КРЕМНИЙ-11,9%,МЕДЬ-3,1-3,3%,МАГНИЙ-0,7-0,8%,НИКЕЛЬ-2,1-2,2%,ЖЕЛЕЗО-0,46-0,49%,МАРГАНЕЦ-0,06-0,07%, ЦИНК-0,06%,ОЛОВО-0,01%,ХРОМ-0,013-0,017%,ТИТАН-0,04%, ВАНАДИЙ-0,05-0,6%,ЦИРКОНИЙ-0,11%-0, 13,СУРЬМА-5-7РРМ, КАЛЬЦИЙ-2-3РРМ,ФОСФОР -71-79 РРМ,АЛЮМИНИЙ-80,97-81,30%. :</t>
  </si>
  <si>
    <t>10005023/130510/0018282</t>
  </si>
  <si>
    <t>ЭКСПЕДАЙТОРС ИНТЛ СВЕРАЙЖВ АБ (СТО)</t>
  </si>
  <si>
    <t>19561 АРЛАНДАСТАД ЛИНДБЕРГХ ГАТА 9(ЛС 2007-5126</t>
  </si>
  <si>
    <t>ОАО `ВНИИР`</t>
  </si>
  <si>
    <t>428024 Г.ЧЕБОКСАРЫ ПР-КТ И. ЯКОВЛЕВА, Д4</t>
  </si>
  <si>
    <t>СПЛАВЫ АЛЮМИНИЕВЫЕ НЕОБРАБОТАННЫЕ ПЕРВИЧНЫЕ ДЛЯ ИСПОЛЬЗОВАНИЯ В ПРЕССЕ ВЫСОКОГО ДАВЛЕНИЯ QFC1.4*4:</t>
  </si>
  <si>
    <t>СПЛАВ ИЗ МЕТАЛЛА CEROTRU ( НА ОСНОВЕ АЛЮМИНИЯ С ДОБАВЛЕНИЕМ ВИСМУТА (0.01%) В ВИДЕ КУСКА КУБИЧЕСКОЙ ФОРМЫ. ПРЕДНАЗНАЧЕН ДЛЯ КОРРЕКТИРОВКИ ФОРМЫ ОСНАСТКИ КАК ФОРМУЮЩИЙ МАТЕРИАЛ</t>
  </si>
  <si>
    <t>`AVURE TECHNOLOGIES AB`</t>
  </si>
  <si>
    <t>`AVURE TECHNOLOGIES `</t>
  </si>
  <si>
    <t>10404080/160510/П001436</t>
  </si>
  <si>
    <t>ТИП FM S2N В ЧУШКАХ ПО 5-12 КГ (2398 ЧУШЕК)- 19798 КГ, СОСТАВ:КРЕМНИЙ-11,9%,МЕДЬ-3,1-3,2%,МАГНИЙ-0,7%,НИКЕЛЬ-2,1%,ЖЕЛЕЗО-0,45-0,49%,МАРГАНЕЦ-0,07-0,09%, ЦИНК-0,06-0,07%,ОЛОВО-0,01%,ХРОМ-0,011-0,014%,ТИТАН-0,03-0,04%, ВАНАДИЙ-0,05%,ЦИРКОНИЙ-0,11%, СУРЬМА-6-9РРМ, КАЛЬЦИЙ-2-3РРМ,ФОСФОР -71-86 РРМ,АЛЮМИНИЙ-81,27-81,44%. :</t>
  </si>
  <si>
    <t>10606060/190510/0002868</t>
  </si>
  <si>
    <t>33400 АВИЛЕС-АСТУРИАС ,</t>
  </si>
  <si>
    <t>ЛИГАТУРА АЛЮМИНИЕВАЯ (ALB5) С СОДЕРЖАНИЕМ АЛЮМИНИЯ ОКОЛО 94% В ВИДЕ ВАФЕЛЬНОЙ ЧУШКИ, ИСПОЛЬЗУЕТСЯ В КАЧЕСТВЕ ЛЕГИРУЮЩЕЙ ДОБАВКИ ПРИ ПРОИЗВОДСТВЕ АЛЮМИНИЕВЫХ СПЛАВОВ, С СОДЕРЖАНИЕМ ОСНОВНЫХ ХИМИЧЕСКИХ ЭЛЕМЕНТОВ: В-4,55-5,4% FE-0,12-0,26% SI-0,01-0,11%</t>
  </si>
  <si>
    <t>10404080/310510/П001701</t>
  </si>
  <si>
    <t>ТИП FM S2N В ЧУШКАХ ПО 5-12 КГ (1338 ЧУШЕК)- 10735 КГ, СОСТАВ:КРЕМНИЙ-11,8-11,9%,МЕДЬ-3,1-3,2%,МАГНИЙ-0,7-0,8%,НИКЕЛЬ-2,1%,ЖЕЛЕЗО-0,45%,МАРГАНЕЦ-0,09-0,11%, ЦИНК-0,06%,СВИНЕЦ-0,01%,ХРОМ-0,011-0,016%,ТИТАН-0,03-0,04%, ВАНАДИЙ-0,05%,ЦИРКОНИЙ-0,11%, СУРЬМА-9-56РРМ, КАЛЬЦИЙ-3РРМ,СТРОНЦИЙ-1РРМ,ФОСФОР -62-86 РРМ,АЛЮМИНИЙ-81,29-81,44%. ТИП AS9 В ЧУШКАХ ПО 5-12 КГ (1270 ЧУШЕК)- 9207 КГ, СОСТАВ:КРЕМНИЙ-9,1-9,6%,МАГНИЙ-0,01%,НИКЕЛЬ-0,01%,ЖЕЛЕЗО-0,27-0,29%,МАРГАНЕЦ-0,02-0,03%, ЦИНК-0,02%,ТИТАН-0,03- 0,04%, НАТРИЙ-2 РРМ,КАЛЬЦИЙ- 1РРМ, АЛЮМИНИЙ 90,02-90,55% :</t>
  </si>
  <si>
    <t>10404010/010610/П000490</t>
  </si>
  <si>
    <t>ОТЛИВКА СТУПЕНЬКА 4440.27.09.011 СПЛАВЫ АЛЮМИНИЕВЫЕ НЕОБРАБОТАННЫЕ ПЕРВИЧНЫЕ,МАТЕРИАЛ АЛЮМИНИЙ АК-7ГОСТ 1583-93, КОЛ-ВО 126 ШТ., ПРЕДНАЗНАЧЕНА ДЛЯ ДАЛЬНЕЙШЕЙ ФРЕЗЕРНОЙ СВЕРЛИЛЬНОЙ ОБРАБОТКИ, НАНЕСЕНИЯ ПОКРЫТИЯ</t>
  </si>
  <si>
    <t>ОТЛИВКА ПЯТНИК 4440.27.09.012 СПЛАВЫ АЛЮМИНИЕВЫЕ НЕОБРАБОТАННЫЕ ПЕРВИЧНЫЕ,МАТЕРИАЛ АЛЮМИНИЙ АК-7ГОСТ 1583-93, КОЛ-ВО 126 ШТ., ПРЕДНАЗНАЧЕНА ДЛЯ ДАЛЬНЕЙШЕЙ ФРЕЗЕРНОЙ СВЕРЛИЛЬНОЙ ОБРАБОТКИ, НАНЕСЕНИЯ ПОКРЫТИЯ :</t>
  </si>
  <si>
    <t>10404080/060610/П001826</t>
  </si>
  <si>
    <t>ТИП FM S2N В ЧУШКАХ ПО 5-12 КГ (3882 ЧУШЕК)- 39818 КГ, СОСТАВ:КРЕМНИЙ-11,7-11,8%,МЕДЬ-3,1-3,2%,МАГНИЙ-0,8%,НИКЕЛЬ-2,1%,ЖЕЛЕЗО-0,45-0,49%,МАРГАНЕЦ-0,07-0,11%, ЦИНК-0,06-0,08%,СВИНЕЦ-0,01%,ОЛОВО-0,01%,ХРОМ-0,017-0,021%,ТИТАН-0,03-0,04%, ВАНАДИЙ-0,04-0, 05%,ЦИРКОНИЙ-0,10-0,11%, СУРЬМА-10-58 РРМ,КАЛЬЦИЙ-1РРМ,ФОСФОР -62-82 РРМ,АЛЮМИНИЙ-81,29-81,46%. :</t>
  </si>
  <si>
    <t>10510020/080610/0002505</t>
  </si>
  <si>
    <t>АЛЮМИНИЙ НЕЛЕГИРОВАННЫЙ ПЕРВИЧНЫЙ В ФОРМЕ ЧУШЕК МИН.99,7%99,8% МАРКА(А7)А8 КОЛИЧЕСТВО ЧУШЕК В ОДНОМ ПАКЕТЕ 54 ШТ. ГОСТ 11069-2001,ГОСТ 11070-74 ПРИМЕНЯЕТСЯ В МЕТАЛЛУРГИЧЕСКОЙ ПРОМЫШЛЕННОСТИ,В АВИОСТРОЕНИИ,МАШИНОСТРОЕНИИ.</t>
  </si>
  <si>
    <t>10510020/100610/0002538</t>
  </si>
  <si>
    <t>10404080/170610/П001997</t>
  </si>
  <si>
    <t>ТИП FM S2N В ЧУШКАХ ПО 5-12 КГ (2465 ЧУШЕК)- 19869 КГ, СОСТАВ:КРЕМНИЙ-11,7-11,8%,МЕДЬ-3,1-3,3%,МАГНИЙ-0,7%,НИКЕЛЬ-2,1-2,2%,ЖЕЛЕЗО-0,47-0,49%,МАРГАНЕЦ-0,06-0,07%, ЦИНК-0,05-0,07%,СВИНЕЦ-0,01-0,02%,ОЛОВО-0,01%,ХРОМ-0,012-0,016%,ТИТАН-0,04%, ВАНАДИЙ-0, 04-0,05%,ЦИРКОНИЙ-0,11-0,12%, СУРЬМА-3-5 РРМ,КАЛЬЦИЙ-1РРМ,ФОСФОР -61-71 РРМ,АЛЮМИНИЙ-81,22-81,55%. :</t>
  </si>
  <si>
    <t>10404080/240610/П002122</t>
  </si>
  <si>
    <t>10510020/220410/0001543</t>
  </si>
  <si>
    <t>10510020/230410/0001568</t>
  </si>
  <si>
    <t>10404080/250410/П001168</t>
  </si>
  <si>
    <t>ТИП FM S2N В ЧУШКАХ ПО 5-12 КГ (1120 ЧУШЕК)- 9688 КГ, СОСТАВ:КРЕМНИЙ-11,7%,МЕДЬ-3,1%,МАГНИЙ-0,8%,НИКЕЛЬ-2,1%,ЖЕЛЕЗО-0,49%,МАРГАНЕЦ-0,07%, ЦИНК-0,07%,ОЛОВО-0,01%,ХРОМ-0,015% ВАНАДИЙ-0,05%,ЦИРКОНИЙ-0,11%,СУРЬМА-5РРМ, КАЛЬЦИЙ-3РРМ,ФОСФОР -109 РРМ, ТИТАН-0,04%, АЛЮМИНИЙ-81,42%. ТИП AS9 В ЧУШКАХ ПО 5-12 КГ (1278 ЧУШЕК)- 10001 КГ, СОСТАВ: КРЕМНИЙ-9,1-9,2%,МАГНИЙ-0,01-0,02%,ЖЕЛЕЗО-0,26-0,27%,МАРГАНЕЦ-0,03%,ЦИНК-0-,02%, ТИТАН-0,03-0,04%,НАТРИЙ-2-5 РРМ,КАЛЬЦИЙ-1-2 РРМ,АЛЮМИНИЙ-90,40-90,55%. :</t>
  </si>
  <si>
    <t>10404080/270410/П001199</t>
  </si>
  <si>
    <t>ТИП FM S2N В ЧУШКАХ ПО 5-12 КГ (2323 ЧУШЕК)- 19958 КГ, СОСТАВ:КРЕМНИЙ-11,7-12,2%,МЕДЬ-3,0-3,1%,МАГНИЙ-0,7-0,8%,НИКЕЛЬ-2,1%,ЖЕЛЕЗО-0,45-0,49%,МАРГАНЕЦ-0,06-0,07%, ЦИНК-0,06-0,07%,ОЛОВО-0,01%,ХРОМ-0,012-0,019%,ТИТАН-0,04%, ВАНАДИЙ-0,05%,ЦИРКОНИЙ-0,11%, СУРЬМА-4-7РРМ, КАЛЬЦИЙ-3РРМ,ФОСФОР -107-109 РРМ,АЛЮМИНИЙ-81,11-81,42%. :</t>
  </si>
  <si>
    <t>10510020/280410/0001663</t>
  </si>
  <si>
    <t>10404080/090710/0002413</t>
  </si>
  <si>
    <t>ТИП FM S2N В ЧУШКАХ ПО 5-12 КГ (2563 ЧУШЕК)- 19884 КГ, СОСТАВ:КРЕМНИЙ-11,8-11,9%,МЕДЬ-3,1-3,3%,МАГНИЙ-0,78%,НИКЕЛЬ-2,1-2,2%,ЖЕЛЕЗО-0,42-,44%,МАРГАНЕЦ-0,08-0,09%, ЦИНК-0,08-0,09%,СВИНЕЦ-0,01-0,02%,ХРОМ-0,017%,ТИТАН-0,04%, ВАНАДИЙ-0,05-0,06%,ЦИРКОНИЙ-0 ,11-0,12%, СУРЬМА-11-13 РРМ,КАЛЬЦИЙ-3РРМ,НАТРИЙ-1РРМ,ФОСФОР -64-77 РРМ,АЛЮМИНИЙ-81,12-81,42%. :</t>
  </si>
  <si>
    <t>10404080/080710/0002411</t>
  </si>
  <si>
    <t>ТИП FM S2N В ЧУШКАХ ПО 5-12 КГ (2387 ЧУШЕК)- 20014 КГ, СОСТАВ:КРЕМНИЙ-11,8-12,2%,МЕДЬ-3,1-3,3%,МАГНИЙ-0,7-0,8%,НИКЕЛЬ-2,1-2,2%,ЖЕЛЕЗО-0,40-,49%,МАРГАНЕЦ-0,08-0,10%, ЦИНК-0,07-0,10%,СВИНЕЦ-0,01-0,02%,ХРОМ-0,015-0,23%,ТИТАН-0,03-0,04%, ВАНАДИЙ-0,04-0, 05%,ЦИРКОНИЙ-0,11%, СУРЬМА-14-17 РРМ,КАЛЬЦИЙ-2-3РРМ,ФОСФОР -67-72 РРМ,АЛЮМИНИЙ-80,87-81,22%. :</t>
  </si>
  <si>
    <t>10616060/080710/0012555</t>
  </si>
  <si>
    <t>ЛИГАТУРА ALB5 - ВАФЕЛЬНАЯ ЧУШКА МАССОЙ ДО 6.5 КГ С СОДЕРЖАНИЕМ В ДО 5,5%. ИСПОЛЬЗУЕМАЯ В АЛЮМИНИЕВОЙ ПРОМЫШЛЕННОСТИ.</t>
  </si>
  <si>
    <t>10404080/130710/0002465</t>
  </si>
  <si>
    <t>ТИП FM S2N В ЧУШКАХ ПО 5-12 КГ (2640 ЧУШЕК)- 19901 КГ, СОСТАВ:КРЕМНИЙ-11,7-12,2%,МЕДЬ-3,0-3,3%,МАГНИЙ-0,7-0,8%,НИКЕЛЬ-2,1-2,2%,ЖЕЛЕЗО-0,46-,48%,МАРГАНЕЦ-0,07-0,10%, ЦИНК-0,06-0,09%,СВИНЕЦ-0,01%,ХРОМ-0,013-0,022%,ТИТАН-0,04%, ВАНАДИЙ-0,05%,ЦИРКОНИЙ-0, 11%, СУРЬМА-10-14 РРМ,КАЛЬЦИЙ-2-4РРМ,ФОСФОР -64-92 РРМ,АЛЮМИНИЙ-80,87-81,41%. :</t>
  </si>
  <si>
    <t>10404080/220710/0002608</t>
  </si>
  <si>
    <t>ТИП FM S2N В ЧУШКАХ ПО 5-12 КГ (2466 ЧУШЕК)- 19821 КГ, СОСТАВ:КРЕМНИЙ-11,6-11,8%,МЕДЬ-3,0-3,2%,МАГНИЙ-0,7%,НИКЕЛЬ-2,1-2,2%,ЖЕЛЕЗО-0,46-,49%,МАРГАНЕЦ-0,06-0,08%, ЦИНК-0,06-0,07%,СВИНЕЦ-0,01-0,02%,ХРОМ-0,013-0,016%,ТИТАН-0,03-0,04%, ВАНАДИЙ-0,04-0,05% ,ЦИРКОНИЙ-0,11-0,12%, СУРЬМА-10-98 РРМ,КАЛЬЦИЙ-1-4РРМ,ФОСФОР -66-92 РРМ,АЛЮМИНИЙ-81,26-81,54%. :</t>
  </si>
  <si>
    <t>10606060/210710/0004429</t>
  </si>
  <si>
    <t>ЛИГАТУРА ИЗ АЛЮМИНИЕВОГО СПЛАВА (ALB5) С СОДЕРЖАНИЕМ АЛЮМИНИЯ ОКОЛО 94% В ВИДЕ ВАФЕЛЬНЫХ ЧУШЕК (ПЛАСТИН),ИСПОЛЬЗУЕТСЯ В КАЧЕСТВЕ ЛЕГИРУЮЩЕЙ ДОБАВКИ ПРИ ПРОИЗВОДСТВЕ АЛЮМИНИЕВЫХ СПЛАВОВ, С СОДЕРЖАНИЕМ ОСНОВНЫХ ХИМИЧЕСКИХ ЭЛЕМЕНТОВ: В-4,64-5,49% FE-0,</t>
  </si>
  <si>
    <t>23-0,29% SI-0,09-0,16% ЛИГАТУРА ИЗ АЛЮМИНИЕВОГО СПЛАВА</t>
  </si>
  <si>
    <t>10616060/200710/0013304</t>
  </si>
  <si>
    <t>10702030/290710/0027655</t>
  </si>
  <si>
    <t>ШАНСИ ПРОВИНС ЯНГЦЮАНЬ МЕТАЛС ЭНД МИНЕРАЛС ИМП. ЭНД ЭКСП. КО., ЛТД. П/П ЮАНДА (Х.К.) ИНТЕРНЕШНЛ ТРЭЙДИНГ ЛИМИТЕД</t>
  </si>
  <si>
    <t>СИНГАНГ 3Б, 20/Ф ФА ИСТ КОНСОРЦИУМ БЛДГ 121</t>
  </si>
  <si>
    <t>`ЭДЕЛЬВЕЙС` ООО</t>
  </si>
  <si>
    <t>690065 ВЛАДИВОСТОК СТРЕЛЬНИКОВА УЛ., Д.5, ОФ.207</t>
  </si>
  <si>
    <t>КАЛЬЦЕВО-АЛЮМИНИЕВЫЙ СПЛАВ(АЛЮМОКАЛЬЦИЙ), ГРАНУЛЫ (ДО 8ММ.).: CAL-AL 60/40: СОДЕРЖИТ CA-60,47%, AL-39,22%, CAL-AL 75/25: СОДЕРЖИТ CA-75,71%, AL-23,89%, ИСПОЛЬЗУЕТСЯ В МЕТАЛЛУРГИИ В КАЧЕСТВЕ ДОПОЛНИТЕЛЬНОГО КОМПОНЕНТА</t>
  </si>
  <si>
    <t>SHANXI PROVINCE YANGQUAN METALS &amp; MINERALS IMP. &amp;</t>
  </si>
  <si>
    <t>SHANXI</t>
  </si>
  <si>
    <t>10404080/030810/0002781</t>
  </si>
  <si>
    <t>ТИП FM S2N В ЧУШКАХ ПО 5-12 КГ (2424 ЧУШЕК)- 19949 КГ, СОСТАВ:КРЕМНИЙ-11,7-11,8%,МЕДЬ-3,1-3,2%,МАГНИЙ-0,7-0,8%,НИКЕЛЬ-2,1-2,2%,ЖЕЛЕЗО-0,44-,45%,МАРГАНЕЦ-0,11-0,12%, ЦИНК-0,07-0,08%,СВИНЕЦ-0,01%,ХРОМ-0,02-0,022%,ТИТАН-0,04%, ВАНАДИЙ-0,05%,ЦИРКОНИЙ-0, 11%, СУРЬМА-10-15 РРМ,КАЛЬЦИЙ-2-3РРМ,НАТРИЙ-1 РРМ,СТРОНЦИЙ-1 РРМ, ФОСФОР -67-75 РРМ,АЛЮМИНИЙ-81,26-81,37%. :</t>
  </si>
  <si>
    <t>10404080/090810/0002871</t>
  </si>
  <si>
    <t>СПЛАВЫ АЛЮМИНИЕВЫЕ НЕОБРАБОТАННЫЕ ПЕРИВЧНЫЕ:</t>
  </si>
  <si>
    <t>ТИП FM S2N В ЧУШКАХ ПО 5-12 КГ (2319 ЧУШЕК)- 19971 КГ, СОСТАВ:КРЕМНИЙ-11,7-11,8%,МЕДЬ-3,1-3,2%,МАГНИЙ-0,7%,НИКЕЛЬ-2,2%,ЖЕЛЕЗО-0,44-,48%,МАРГАНЕЦ-0,08-0,12%, ЦИНК-0,07-0,08%,СВИНЕЦ-0,01%,ХРОМ-0,02-0,024%,ТИТАН-0,04%, ВАНАДИЙ-0,04-0,05%,ЦИРКОНИЙ-0,11-0 ,12%, СУРЬМА-9-11 РРМ,КАЛЬЦИЙ-1-4РРМ, ФОСФОР -67-75 РРМ,АЛЮМИНИЙ-81,25-81,44%. :</t>
  </si>
  <si>
    <t>10404080/230810/0003038</t>
  </si>
  <si>
    <t>ТИП FM S2N В ЧУШКАХ ПО 5-12 КГ (2430 ЧУШЕК)- 19925 КГ, СОСТАВ:КРЕМНИЙ-11,7-12,%,МЕДЬ-3,1-3,2%,МАГНИЙ-0,7-0,8%,НИКЕЛЬ-2,2%,ЖЕЛЕЗО-0,42-0,45%,МАРГАНЕЦ-0,06-0,08%, ЦИНК-0,06-0,07%,СВИНЕЦ-0,01%,ХРОМ-0,09-0,017%,ТИТАН-0,02-0,03%, ВАНАДИЙ-0,05-0,06%, ЦИРКОНИЙ-0,11%, СУРЬМА-8-10 РРМ,КАЛЬЦИЙ-1-3 РРМ, ФОСФОР -60-70 РРМ,АЛЮМИНИЙ-81,04-81,51%. :</t>
  </si>
  <si>
    <t>10404080/310810/0003159</t>
  </si>
  <si>
    <t>ТИП FM S2N В ЧУШКАХ ПО 5-12 КГ (2322 ЧУШЕК)- 19935 КГ, СОСТАВ:КРЕМНИЙ-11,6-12%,МЕДЬ-3,1-3,2%,МАГНИЙ-0,7-0,8%,НИКЕЛЬ-2,1-2,2%,ЖЕЛЕЗО-0,44-0,48%,МАРГАНЕЦ-0,07-0,08%, ЦИНК-0,06-0,08%,СВИНЕЦ-0,01%,ХРОМ-0,014-0,017%,ТИТАН-0,02-0,04%, ВАНАДИЙ-0,04-0,06%, ЦИРКОНИЙ-0,10-0,11%, СУРЬМА-8-10 РРМ,КАЛЬЦИЙ-3 РРМ, ФОСФОР -60-72 РРМ,АЛЮМИНИЙ-81,04-81,49%. :</t>
  </si>
  <si>
    <t>10404080/030910/П003231</t>
  </si>
  <si>
    <t>ТИП AS9 В ЧУШКАХ ПО 5-12 КГ (2590 ЧУШЕК)- 19952 КГ, СОСТАВ:КРЕМНИЙ-8,8-9,5%,МАГНИЙ-0,01-0,02%,НИКЕЛЬ-0,01%,ЖЕЛЕЗО-0,30-0,34%,МАРГАНЕЦ-0,03-0,05%, ЦИНК-0,01-0,02%,ТИТАН-0,03-0,04%,АЛЮМИНИЙ-90,02-90,65%. :</t>
  </si>
  <si>
    <t>10604020/200910/0001434</t>
  </si>
  <si>
    <t>АСТУРИАНА ДЕ АЛЕАСИОНЕС АО</t>
  </si>
  <si>
    <t>33400 АВИЛЕС ПРОМЫШЛЕННАЯ ПЛОЩАДКА МАКВА С/Н</t>
  </si>
  <si>
    <t>ЛИГАТУРА ИЗ АЛЮМИНИЕВЫХ СПЛАВОВ: АЛЮМИНИЙ-БОР 5 % (ALB5) В ВИДЕ ВАФЕЛЬНОЙ ЧУШКИ</t>
  </si>
  <si>
    <t>`ASTURIANA DE ALEACIONES`</t>
  </si>
  <si>
    <t>10404080/220910/0003530</t>
  </si>
  <si>
    <t>ТИП FM 2SN В ЧУШКАХ ПО 5-12 КГ (2590 ЧУШЕК)- 19955 КГ, СОСТАВ: КРЕМНИЙ 0,03 %, МЕДЬ 3,-3,4 %, МАГНИЙ 0,6-1 %, НИКЕЛЬ 2,0-2,4 %, ЖЕЛЕЗО 0,5%, МАРГАНЕЦ 0,15%, ЦИНК 0,1 %, СВИНЕЦ 0,05%, ХРОМ 0,03 % , ТИТАН 0,05 %, ВАНАДИЙ 0,04-0,07%, ЦИРКОНИЙ 0,1-0,14 %, СУРЬМА 150 PPM, КАЛЬЦИЙ 5 PPM, ФОСФОР 50-120 PPM, АЛЮМИНИЙ 81,4 %. :</t>
  </si>
  <si>
    <t>10616060/210910/0017523</t>
  </si>
  <si>
    <t>СПЛАВЫ АЛЮМИНИЕВЫЕ ПЕРВИЧНЫЕ (ЛИГАТУАР АЛЮМИНИЙ-МАРГАНЕЦ (ALMN10), НЕОБРАБОТАННЫЕ, В СЛИТКАХ, 4 ШТ.</t>
  </si>
  <si>
    <t>СПЛАВЫ АЛЮМИНИЕВЫЕ ВТОРИЧНЫЕ (ЛИГАТУРА АЛЮМИНИЙ-МАРГАНЕЦ (ALMN10), НЕОБРАБОТАННЫЕ, В СЛИТКАХ</t>
  </si>
  <si>
    <t>10404080/280910/П003601</t>
  </si>
  <si>
    <t>ТИП FM 2SN В ЧУШКАХ ПО 5-12 КГ (2590 ЧУШЕК)- 19956 КГ, СОСТАВ: КРЕМНИЙ 11,4-12,4 %, МЕДЬ 3,-3,4 %, МАГНИЙ 0,6-1 %, НИКЕЛЬ 2,0-2,4 %, ЖЕЛЕЗО 0,5%, МАРГАНЕЦ 0,15%, ЦИНК 0,1 %, СВИНЕЦ 0,05%, ХРОМ 0,03 % , ТИТАН 0,05 %, ВАНАДИЙ 0,04-0,07%, ЦИРКОНИЙ 0,1-0,14 %, СУРЬМА 150 PPM, КАЛЬЦИЙ 5 PPM, ФОСФОР 50-120 PPM, АЛЮМИНИЙ 81.2-81.4 %. :</t>
  </si>
  <si>
    <t>10414060/051010/П000031</t>
  </si>
  <si>
    <t>ООО `ТД`СЕВКАБЕЛЬ-САРАНСК`</t>
  </si>
  <si>
    <t>430001, РМ, Г.САРАНСК, УЛ.СТРОИТЕЛЬНАЯ Д.3</t>
  </si>
  <si>
    <t>ЛИГАТУРА ALB5 - ПЕРВИЧНЫЙ СПЛАВ АЛЮМИНИЯ И БОРА С СОДЕРЖАНИЕМ АЛЮМИНИЯ-95%,БОРА-5% В ЧУШКАХ. ИСПОЛЬЗУЕТСЯ ПРИ ИЗГОТОВЛЕНИИ АЛЮМИНИЕВОЙ КАТАНКИ ДЛЯ УВЕЛИЧЕНИЯ ЭЛЕКТРИЧЕСКОЙ ПРОВОДИМОСТИ АЛЮМИНИЯ,ПРЕДНАЗНАЧЕННОГО ДЛЯ КАБЕЛЬНОГО ПРОИЗВОДСТВА. ИСПАНИЯ</t>
  </si>
  <si>
    <t>1 Марка ТОВАРНЫЙ ЗНАК-ИЗОБРАЗИТЕЛЬНЫЙ</t>
  </si>
  <si>
    <t>`ALEASTUR`</t>
  </si>
  <si>
    <t>ТОВАРНЫЙ ЗНАК-ИЗОБРАЗИТЕЛЬНЫЙ</t>
  </si>
  <si>
    <t>10606060/151010/0006323</t>
  </si>
  <si>
    <t>ЛИГАТУРА ИЗ АЛЮМИНИЕВОГО СПЛАВА (ALB5) В ВИДЕ ВАФЕЛЬНЫХ ЧУШЕК (ПЛАСТИН), ИСПОЛЬЗУЕТСЯ В КАЧЕСТВЕ ЛЕГИРУЮЩЕЙ ДОБАВКИ ПРИ ПРОИЗВОДСТВЕ АЛЮМИНИЕВЫХ СПЛАВОВ.</t>
  </si>
  <si>
    <t>1 ЛИГАТУРА ИЗ АЛЮМИНИЕВОГО СПЛАВА (ALB5) В ВИДЕ ВАФЕЛЬНЫХ ЧУШЕК (ПЛАСТИН), ИСПОЛЬЗУЕТСЯ В КАЧЕСТВЕ ЛЕГИРУЮЩЕЙ ДОБАВКИ ПРИ ПРОИЗВОДСТВЕ АЛЮМИНИЕВЫХ СПЛАВОВ. Марка ОТСУТСТВУЕТ Модель ALB5</t>
  </si>
  <si>
    <t>`ASTURIANA DE ALEACIONES,S.A.`</t>
  </si>
  <si>
    <t>10404080/171010/0003925</t>
  </si>
  <si>
    <t>ТИП FM S2N В ЧУШКАХ ПО 5-12 КГ (2408 ЧУШЕК)- 19703 КГ, СОСТАВ:КРЕМНИЙ-11,8-11,9%,МЕДЬ-3,1-3,2%,МАГНИЙ-0,7-0,8%,НИКЕЛЬ-2,1-2,2%,ЖЕЛЕЗО-0,41-0,43%,МАРГАНЕЦ-0,09%, ЦИНК-0,05-0,06%,СВИНЕЦ-0,01%,ХРОМ-0,015%,ТИТАН-0,04%, ВАНАДИЙ-0,04-0,05%,ЦИРКОНИЙ-0,10-0, 11%, СУРЬМА-11 РРМ,КАЛЬЦИЙ-1 РРМ, НАТРИЙ-1 РРМ,ФОСФОР -73-76 РРМ,АЛЮМИНИЙ-81,22-81,42%. 1</t>
  </si>
  <si>
    <t>10404080/201010/П003972</t>
  </si>
  <si>
    <t>ТИП FM S2N В ЧУШКАХ ПО 5-12 КГ (2428 ЧУШЕК)- 19834 КГ, СОСТАВ:КРЕМНИЙ-11,7-12,0%,МЕДЬ-3,1%,МАГНИЙ-0,7-0,8%,НИКЕЛЬ-2,1-2,2%,ЖЕЛЕЗО-0,44-0,48%,МАРГАНЕЦ-0,07-0,09%, ЦИНК-0,06-0,08%,ХРОМ-0,014-0,022%,ТИТАН-0,04%, ВАНАДИЙ-0,04-0,05%,ЦИРКОНИЙ-0,11-0,12%, СУРЬМА-6-9 РРМ,КАЛЬЦИЙ-3 РРМ, СТРОНЦИЙ-1 РРМ,ФОСФОР -70-79 РРМ,АЛЮМИНИЙ-81,15-81,50%. 1</t>
  </si>
  <si>
    <t>10404080/221010/П004023</t>
  </si>
  <si>
    <t>ТИП FM S2N В ЧУШКАХ ПО 5-12 КГ (2352 ЧУШЕК)- 19991 КГ, СОСТАВ:КРЕМНИЙ-11,7%,МЕДЬ-3,1%,МАГНИЙ-0,7-0,8%,НИКЕЛЬ-2,1%,ЖЕЛЕЗО-0,43-0,48%,МАРГАНЕЦ-0,09%, ЦИНК-0,06-0,08%,ХРОМ-0,017-0,021%,ТИТАН-0,03-0,04%, ВАНАДИЙ-0,04-0,05%,ЦИРКОНИЙ-0,11%, СУРЬМА-8-9 РРМ, КАЛЬЦИЙ-3-5 РРМ, СТРОНЦИЙ-1 РРМ,ФОСФОР -69-70 РРМ,АЛЮМИНИЙ-81,50-81,61%. 1</t>
  </si>
  <si>
    <t>10608050/221010/0006887</t>
  </si>
  <si>
    <t>АЛЮМИНИЙ НЕЛЕГИРОВАННЫЙ ГОСТ 11069-2001, МАРКА А8 В ВИДЕ ЧУШКИ МЕЛКОЙ, УПАКОВАННОЙ В ПАКЕТ, ОБВЯЗАННЫЙ АЛЮМИНИЕВОЙ КАТАНКОЙ</t>
  </si>
  <si>
    <t>1 Марка ОТСУТСТВУЕТ Артикул ОТСУТСТВУЕТ Модель А8 Размер ЧУШКА МЕЛКАЯ Кол-во 1007 кг</t>
  </si>
  <si>
    <t>10404080/261010/П004065</t>
  </si>
  <si>
    <t>ТИП FM S2N В ЧУШКАХ ПО 5-12 КГ (2338 ЧУШЕК)- 19774 КГ, СОСТАВ:КРЕМНИЙ-11,6-11,7%,МЕДЬ-3,1-3,2%,МАГНИЙ-0,7-0,8%,НИКЕЛЬ-2,1-2,2%,ЖЕЛЕЗО-0,43-0,49%,МАРГАНЕЦ-0,07-0,10%,ЦИНК-0, 06-0,07%,СВИНЕЦ-0,01%,ХРОМ-0,017-0,023%,ТИТАН-0,03%, ВАНАДИЙ-0,04-0,05%, ЦИРКОНИЙ-0,11%,СУРЬМА-8-13 РРМ,КАЛЬЦИЙ-2-5 РРМ,ФОСФОР -69-78 РРМ,АЛЮМИНИЙ-81,51-81,62%. 1</t>
  </si>
  <si>
    <t>10203070/181110/0000577</t>
  </si>
  <si>
    <t>164500, АРХАНГЕЛЬСКАЯ ОБЛ., Г.СЕВЕРОДВИНСК, ПР.МАШИНОСТРОИТЕЛЕЙ,Д.12</t>
  </si>
  <si>
    <t>ПРИЛОЖЕНИЕ 2 (ЛОМ) ИЗ АЛЮМИНИЕВЫХ ИЗДЕЛИЙ ДЭПЛ `СИНДУРАКШАК` ЗАВ. № 01325, КОТРОЫЕ НЕ МОГУТ БЫТЬ ИСПОЛЬЗОВАНЫ ПО ПРЯМОМУ НАЗНАЧЕНИЮ А ТАКЖЕ НЕ МОГУТ ИМЕТЬ АЛЬТЕРНАТИВНОГО ИСПОЛЬЗОВАНИЯ, И БУДУТ ПОДВЕРЖЕНЫ УТИЛИЗАЦИИ:</t>
  </si>
  <si>
    <t>10307040/141210/0000385</t>
  </si>
  <si>
    <t>ООО`ТРИУМФ-ПАЛАС`</t>
  </si>
  <si>
    <t xml:space="preserve"> РЕСПУБЛИКА ЮЖНАЯ ОСЕТИЯ Г.КВАЙСА УЛ.ЛЕНИНА Д.2</t>
  </si>
  <si>
    <t>бренд НЕ МАРКИРОВАН</t>
  </si>
  <si>
    <t>`ТРИУМФ ПАЛАС`</t>
  </si>
  <si>
    <t>10307040/281210/0000432</t>
  </si>
  <si>
    <t>МЕТАЛЛИЧЕСКИЙ ЛОМ,ОБРАЗОВАВШИЙСЯ В РЕЗУЛЬТАТЕ ПЕРЕРАБОТКИ НА ТАМОЖЕННОЙ ТЕРРИТОРИИ УНИФИЦИРОВАННОЙ ГИДРОПЕРЕДАЧИ УГП750 №708,КОМПРЕССОРВ ВП-3,5/9 №13463 5 84 В ВИДЕ ИСПОЛЬЗОВАННЫХ ИЗДЕЛИЙ ИЗ АЛЮМИНИЯ МАРКИ АЛ-1 ВЕСОМ-3,92КГ</t>
  </si>
  <si>
    <t>10403010/110210/0000271</t>
  </si>
  <si>
    <t>ТОО `САНДРА-МЕТ`</t>
  </si>
  <si>
    <t>KZ, Г.АТЫРАУ, УЛ. МЕНДЕЛЕЕВА, 15`В`, КАЗАХСТАН</t>
  </si>
  <si>
    <t>430031, РМ, Г.САРАНСК, ПРОСП. 70 ЛЕТ ОКТЯБРЯ Д.167</t>
  </si>
  <si>
    <t>ЛОМ АЛЮМИНИЕВЫЙ, ГОСТ 1639-93,КЛАСС А, СОРТ 2, ГРУППА VI, ИСПОЛЬЗУЕТСЯ ДЛЯ ПЕРЕПЛАВКИ В РОТОРНЫХ ПЕЧАХ С ЦЕЛЬЮ ДАЛЬНЕЙШЕГО ИСПОЛЬЗОВАНИЯ В МЕТАЛЛУРГИЧЕСКОЙ ПРОМЫШЛЕННОСТИ, СОДЕРЖАНИЕ АЛЮМИНИЯ НЕ МЕНЕЕ 75%.</t>
  </si>
  <si>
    <t>РТУТЬ, СОЕДИНЕНИЯ РТУТИ,МЫШЬЯК, СОЕДИНЕНИЯ МЫШЬЯКА,СУРЬМА-ОТСУТСТВУЮТ, НЕ ЯВЛЯЕТСЯ ОПАСНЫМ ОТХОДОМ, НЕ СОДЕРЖИТ РАДИОАКТИВНЫЕ ВЕЩЕСТВА.НАВАЛОМ</t>
  </si>
  <si>
    <t>10501050/190210/0000067</t>
  </si>
  <si>
    <t>АКТЮБИНСКИЙ ЗАВОД ФЕРРОСПЛАВОВ- ФИЛИАЛ АО `ТНК` `КАЗХРОМ`</t>
  </si>
  <si>
    <t>03015, KZ, Г.АКТОБЕ, ПР.312 СТРЕЛКОВОЙ ДИВИЗИИ,ПРОМЗОНА</t>
  </si>
  <si>
    <t>МЕТАЛЛИЧЕСКИЙ ЛОМ,ОБРАЗОВАВШИЙСЯ В РЕЗУЛЬТАТЕ ПЕРЕРАБОТКИ НА ТАМОЖЕННОЙ ТЕРРИТОРИИ УНИФИЦИРОВАННОЙ ГИДРОПЕРЕДАЧИ УГП1200/202М №1631 В ВИДЕ ИСПОЛЬЗОВАННЫХ ИЗДЕЛИЙ ИЗ АЛЮМИНИЯ МАРКИ АЛ4-Т6,АЛ4-Т1 ВЕСОМ-12,1КГ</t>
  </si>
  <si>
    <t>10403010/170210/0000332</t>
  </si>
  <si>
    <t>KZ, Г.ТЕМИРТАУ, ПР.МИРА, 255, КАЗАХСТАН</t>
  </si>
  <si>
    <t>430006, РМ, Г.САРАНСК, УЛ. 1-АЯ ПРОМЫШЛЕННАЯ, 43</t>
  </si>
  <si>
    <t>ЛОМ АЛЮМИНИЕВЫЙ, ГОСТ 1639-93,КЛАСС А, СОРТ 2, 2А, ГРУППА III-VI, ИСПОЛЬЗУЕТСЯ ДЛЯ ПЕРЕПЛАВКИ В РОТОРНЫХ ПЕЧАХ С ЦЕЛЬЮ ДАЛЬНЕЙШЕГО ИСПОЛЬЗОВАНИЯ В МЕТАЛЛУРГИЧЕСКОЙ ПРОМЫШЛЕННОСТИ, СОДЕРЖАНИЕ АЛЮМИНИЯ НЕ МЕНЕЕ 81%.</t>
  </si>
  <si>
    <t>ТОО `КУН САЙЫН` НЕ УСТАНОВЛЕН</t>
  </si>
  <si>
    <t>10403010/170210/0000340</t>
  </si>
  <si>
    <t>ТОО `САНДРА-МЕТ` НЕ УСТАНОВЛЕН</t>
  </si>
  <si>
    <t>10403010/170210/0000339</t>
  </si>
  <si>
    <t>10403010/190210/0000366</t>
  </si>
  <si>
    <t>ЛОМ АЛЮМИНИЕВЫЙ, ГОСТ 1639-93,КЛАСС А, СОРТ 2, 2А, ГРУППА II-VI, ИСПОЛЬЗУЕТСЯ ДЛЯ ПЕРЕПЛАВКИ В РОТОРНЫХ ПЕЧАХ С ЦЕЛЬЮ ДАЛЬНЕЙШЕГО ИСПОЛЬЗОВАНИЯ В МЕТАЛЛУРГИЧЕСКОЙ ПРОМЫШЛЕННОСТИ, СОДЕРЖАНИЕ АЛЮМИНИЯ НЕ МЕНЕЕ 75%.</t>
  </si>
  <si>
    <t>10403010/190210/0000371</t>
  </si>
  <si>
    <t>10403010/270210/0000434</t>
  </si>
  <si>
    <t>ТОО `ТОКК КАЗАХСТАН`</t>
  </si>
  <si>
    <t>KZ, КАЗАХСТАН, Г.АСТАНА, М-Н ЧУБАРЫ, УЛ.ЗЕЛЕНАЯ АЛЛЕЯ, 19</t>
  </si>
  <si>
    <t>ЛОМ АЛЮМИНИЕВЫЙ, ГОСТ 1639-93, КЛАСС А, СОРТ 2 , ГРУППА I, ИСПОЛЬЗУЕТСЯ ДЛЯ ПЕРЕПЛАВКИ В РОТОРНЫХ ПЕЧАХ С ЦЕЛЬЮ ДАЛЬНЕЙШЕГО ИСПОЛЬЗОВАНИЯ В МЕТАЛЛУРГИЧЕСКОЙ ПРОМЫШЛЕННОСТИ, СОДЕРЖАНИЕ АЛЮМИНИЯ НЕ МЕНЕЕ 75%.</t>
  </si>
  <si>
    <t>ТОО `ТОКК КАЗАХСТАН` НЕ УСТАНОВЛЕН</t>
  </si>
  <si>
    <t>ОТХОДЫ И ЛОМ АЛЮМИНИЕВЫЕ-18,8КГ</t>
  </si>
  <si>
    <t>СМ. ДОП.№1 НА 1 Л.МЕТАЛЛИЧЕСКИЙЙ ЛОМ,ОБРАЗОВАВШИЙСЯ В РЕЗУЛЬТАТЕ ПЕРЕРАБОТКИ НА ТАМОЖЕННОЙТЕРРИТОРИИИ МАНЕНВРОВОГО ТЕПЛОВОЗА СЕРИИ ТГМ-6Д №0204,ИНВ.№60739 ,1998ГОДА ВЫПУСКА,БЫВШЕГО В ЭКСПЛУАТАЦИИ.В ТОМ ЧИСЛЕ ДИЗЕЛЬ /7-6Д-49-03/ №216,1997 ГОДА ВЫПУСКА В ВИДЕ ИСПОЛЬЗОВАННЫХ ИЗДЕЛИЙ ИЗ АЛЮМИНИЯ МАРКИ:АЛ5.</t>
  </si>
  <si>
    <t>10403010/030310/0000465</t>
  </si>
  <si>
    <t>Г.АТЫРАУ УЛ. МЕНДЕЛЕЕВА, 15`В`, КАЗАХСТАН</t>
  </si>
  <si>
    <t>10403010/110310/0000544</t>
  </si>
  <si>
    <t>10403010/260310/0000737</t>
  </si>
  <si>
    <t>Г.АСТАНА СЕВЕРНОЕ ШОССЕ, 25-А</t>
  </si>
  <si>
    <t>ЛОМ АЛЮМИНИЕВЫЙ, ГОСТ 1639-93, КЛАСС А, СОРТ 2 , ГРУППА III, ИСПОЛЬЗУЕТСЯ ДЛЯ ПЕРЕПЛАВКИ В РОТОРНЫХ ПЕЧАХ С ЦЕЛЬЮ ДАЛЬНЕЙШЕГО ИСПОЛЬЗОВАНИЯ В МЕТАЛЛУРГИЧЕСКОЙ ПРОМЫШЛЕННОСТИ, СОДЕРЖАНИЕ АЛЮМИНИЯ НЕ МЕНЕЕ 75%.</t>
  </si>
  <si>
    <t>10403010/300310/0000769</t>
  </si>
  <si>
    <t>Г.ТЕМИРТАУ ПР.МИРА, 255, КАЗАХСТАН</t>
  </si>
  <si>
    <t>ЛОМ АЛЮМИНИЕВЫЙ, ГОСТ 1639-93,КЛАСС А, СОРТ 2, 2А, ГРУППА II-IV, ИСПОЛЬЗУЕТСЯ ДЛЯ ПЕРЕПЛАВКИ В РОТОРНЫХ ПЕЧАХ С ЦЕЛЬЮ ДАЛЬНЕЙШЕГО ИСПОЛЬЗОВАНИЯ В МЕТАЛЛУРГИЧЕСКОЙ ПРОМЫШЛЕННОСТИ, СОДЕРЖАНИЕ АЛЮМИНИЯ НЕ МЕНЕЕ 75%.</t>
  </si>
  <si>
    <t>10403010/020410/0000807</t>
  </si>
  <si>
    <t>Г.АСТАНА М-Н ЧУБАРЫ, УЛ.ЗЕЛЕНАЯ АЛЛЕЯ, 19</t>
  </si>
  <si>
    <t>10403010/020410/0000808</t>
  </si>
  <si>
    <t>ЛОМ АЛЮМИНИЕВЫЙ, ГОСТ 1639-93, КЛАСС А, СОРТ 2,2А , ГРУППА II-IV, ИСПОЛЬЗУЕТСЯ ДЛЯ ПЕРЕПЛАВКИ В РОТОРНЫХ ПЕЧАХ С ЦЕЛЬЮ ДАЛЬНЕЙШЕГО ИСПОЛЬЗОВАНИЯ В МЕТАЛЛУРГИЧЕСКОЙ ПРОМЫШЛЕННОСТИ, СОДЕРЖАНИЕ АЛЮМИНИЯ НЕ МЕНЕЕ 75%.</t>
  </si>
  <si>
    <t>10403010/070410/0000837</t>
  </si>
  <si>
    <t>10403010/080410/0000859</t>
  </si>
  <si>
    <t>НЕИЗВЕСТЕНА</t>
  </si>
  <si>
    <t>10403010/090410/0000875</t>
  </si>
  <si>
    <t>НЕ ИЗВЕСТНА</t>
  </si>
  <si>
    <t>10403010/120410/0000894</t>
  </si>
  <si>
    <t>430006 Г.САРАНСК УЛ. 1-АЯ ПРОМЫШЛЕННАЯ, 43</t>
  </si>
  <si>
    <t>10403010/130410/0000912</t>
  </si>
  <si>
    <t>ПРИЛОЖЕНИЕ 3, ОТХОДЫ (ЛОМ) АЛЮМИНИЕВЫЕ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ИСПОЛЬЗОВАНИЯ, И БУДУТ ПОДВЕРЖЕНЫ УТИЛИЗАЦИИ.</t>
  </si>
  <si>
    <t>ПРИЛОЖЕНИЕ 3, ОТХОДЫ (ЛОМ) АЛЮМИНИЕВЫЕ ОБОРУДОВАНИЯ МИННО-ТОРПЕДНОГО ВООРУЖЕНИЯ (МТВ), ЗАВ.№10315, КОТОРЫЕ НЕ МОГУТ БЫТЬ ИСПОЛЬЗОВАНЫ ПО ПРЯМОМУ НАЗНАЧЕНИЮ, А ТАКЖЕ НЕ МОГУТ ИМЕТЬ АЛЬТЕРНАТИВНОГО ИСПОЛЬЗОВАНИЯ, И БУДУТ ПОДВЕРЖЕНЫ УТИЛИЗАЦИИ. ПОДВЕРЖЕНЫ УТИЛИЗАЦИИ. П.561 (7.4.10) ГИДРОЭЛЕКТРОМАНИПУЛЯТОР ГЭМ2-15-5 КОРПУС ИЗ СПЛАВА АМГ6 ГОСТ4784 (СО СЛЕДАМИ ДЕМОНТАЖА, МЕХАНИЧЕСКОГО ИЗНОСА, ХИМ.РАЗРУШЕНИЯ, ДЕФОРМАЦИИ) - 4 ШТ. П.572 (7.4.10) ГИДРОЭЛЕКТРОМАНИПУЛЯТОР ГЭМ4-4-5 КОРПУС ИЗ СПЛАВА АМГ6 ГОСТ4784 (СО СЛЕДАМИ ДЕМОНТАЖА, МЕХАНИЧЕСКОГО ИЗНОСА, ХИМ.РАЗРУШЕНИЯ, ДЕФОРМАЦИИ) - 1 ШТ. П.573 (7.4.10) ГИДРОЭЛЕКТРОМАНИПУЛЯТОР ГЭМ4-6-5 КОРПУС ИЗ СПЛАВА АМГ6 ГОСТ4784 (СО СЛЕДАМИ ДЕМОНТАЖА, МЕХАНИЧЕСКОГО ИЗНОСА, ХИМ.РАЗРУШЕНИЯ, ДЕФОРМАЦИИ) - 1 ШТ. П.574 (7.4.10) ГИДРОЭЛЕКТРОМАНИПУЛЯТОР ГЭМ2-6-5 КОРПУС ИЗ СПЛАВА АМГ6 ГОСТ4784 (СО СЛЕДАМИ ДЕМОНТАЖА, МЕХАНИЧЕСКОГО ИЗНОСА, ХИМ.РАЗРУШЕНИЯ, ДЕФОРМАЦИИ) - 1 ШТ. П.575 (7.4.10) ГИДРОЭЛЕКТРОМАНИПУЛЯТОР ГЭМ2-6-5 КОРПУС ИЗ СПЛАВА АМГ6 ГОСТ4784 (СО СЛЕДАМИ ДЕМОНТАЖА, МЕХАНИЧЕСКОГО ИЗНОСА, ХИМ.РАЗРУШЕНИЯ, ДЕФОРМАЦИИ) - 1 ШТ. П.594 (7.4.10) ГИДРОЭЛЕКТРОМАНИПУЛЯТОР ГЭМ4-6-5 КОРПУС ИЗ СПЛАВА АМГ6 ГОСТ4784 (СО СЛЕДАМИ ДЕМОНТАЖА, МЕХАНИЧЕСКОГО ИЗНОСА, ХИМ.РАЗРУШЕНИЯ, ДЕФОРМАЦИИ) - 12 ШТ. П.595 (7.4.10) ГИДРОЭЛЕКТРОМАНИПУЛЯТОР ГЭМ4-4-5 КОРПУС ИЗ СПЛАВА АМГ6 ГОСТ4784 (СО СЛЕДАМИ ДЕМОНТАЖА, МЕХАНИЧЕСКОГО ИЗНОСА, ХИМ.РАЗРУШЕНИЯ, ДЕФОРМАЦИИ) - 12 ШТ. П.600 (7.4.10) ГИДРОЭЛЕКТРОМАНИПУЛЯТОР ГЭМ2-6-5 КОРПУС ИЗ СПЛАВА АМГ6 ГОСТ4784 (СО СЛЕДАМИ ДЕМОНТАЖА, МЕХАНИЧЕСКОГО ИЗНОСА, ХИМ.РАЗРУШЕНИЯ, ДЕФОРМАЦИИ) - 4 ШТ. П.607 (7.7.4) УШКО (АМГ 6М) (СО СЛЕДАМИ ДЕМОНТАЖА, МЕХАНИЧЕСКОГО ИЗНОСА, ХИМ.РАЗРУШЕНИЯ, ДЕФОРМАЦИИ) - 2 ШТ. П.608 (7.7.4) КРЫШКА (АМГ 6М) (СО СЛЕДАМИ ДЕМОНТАЖА, МЕХАНИЧЕСКОГО ИЗНОСА, ХИМ.РАЗРУШЕНИЯ, ДЕФОРМАЦИИ) - 1 ШТ. П.609 (7.7.4) ОСЬ (АМГ 6М) - 1 ШТ. П.633 (7.1.2.3) КРЫШКА, АМГ6М ДИАМ.110 - 12 ШТ. :</t>
  </si>
  <si>
    <t>10216100/140410/0036668</t>
  </si>
  <si>
    <t>ЛАНКАСТЕР ИНТЕРНЕШНЛ ЛЛК ДЛЯ ТИМОЛАЙН ФИНАНС С.А.</t>
  </si>
  <si>
    <t>12207 ОЛБАНИ 46 СТЕЙТ СТР. 5 ЭТАЖ</t>
  </si>
  <si>
    <t>192177 САНКТ-ПЕТЕРБУРГ ДОРОГА НА ПЕТРО-СЛАВЯНКУ, 5</t>
  </si>
  <si>
    <t>ЛОМ АЛЮМИНИЕВЫЙ, СОСТОЯЩИЙ ИЗ ИСПОЛЬЗОВАННЫХ БАНОК ИЗ-ПОД НАПИТКОВ UBC, БРИКЕТИРОВАННЫЙ (НА ПАЛЛЕТАХ И НАВАЛОМ).</t>
  </si>
  <si>
    <t>LANCASTER INTERNATIONAL LLC</t>
  </si>
  <si>
    <t>БЕЗ Т.З.</t>
  </si>
  <si>
    <t>10403010/200410/0001015</t>
  </si>
  <si>
    <t>10116020/200410/П004048</t>
  </si>
  <si>
    <t>142100 Г.ПОДОЛЬСК ПРОСПЕКТ ЛЕНИНА, Д.107/49</t>
  </si>
  <si>
    <t>ЛОМ АЛЮМИНИЯ ГОСТ 1639-93 КЛАСС А, ГРУППА 1, СОРТ 1. СОСТАВ ( АЛЮМИНИЙ 99.5%, МЕДЬ 0.05%, ЦИНК 0.05%, КРЕМНИЙ 0.1%, ЖЕЛЕЗО 0.1% ). В ВИДЕ КАБЕЛЬНОГО ЛОМА И ПРОВОДНИКОВ ТОКА, ОСВОБОЖДЕННЫХ ОТ ИЗОЛЯЦИИ РАЗРЕЗАННЫЙ НА ЧАСТИ. ИСПОЛЬЗУЕТСЯ В КАЧЕСТВЕ</t>
  </si>
  <si>
    <t>СЫРЬЯ ДЛЯ ПРОИЗВОДСТВА ВТОРИЧНЫХ АЛЮМИНИЕВЫХ СПЛАВОВ. :</t>
  </si>
  <si>
    <t>10403010/060510/0001195</t>
  </si>
  <si>
    <t>10403010/070510/0001220</t>
  </si>
  <si>
    <t>10403010/110510/0001236</t>
  </si>
  <si>
    <t>10403010/130510/0001284</t>
  </si>
  <si>
    <t>10403010/180510/0001327</t>
  </si>
  <si>
    <t>10403010/180510/0001332</t>
  </si>
  <si>
    <t>10403010/190510/0001356</t>
  </si>
  <si>
    <t>10403010/190510/0001370</t>
  </si>
  <si>
    <t>10403010/200510/0001376</t>
  </si>
  <si>
    <t>10403010/210510/0001398</t>
  </si>
  <si>
    <t>10403010/240510/0001428</t>
  </si>
  <si>
    <t>ТОВАРНЫЙ ЗНАК: НЕ УСТАНОВЛЕН</t>
  </si>
  <si>
    <t>10403010/250510/0001436</t>
  </si>
  <si>
    <t>10403010/260510/0001462</t>
  </si>
  <si>
    <t>10403010/260510/0001463</t>
  </si>
  <si>
    <t>10403010/280510/0001483</t>
  </si>
  <si>
    <t>10403010/280510/0001498</t>
  </si>
  <si>
    <t>10116020/310510/П005343</t>
  </si>
  <si>
    <t>ЛОМ АЛЮМИНИЯ ГОСТ 1639-93 КЛАСС А, ГРУППА 3, СОРТ 2, 3. - СОСТАВ ( АЛЮМИНИЙ 94.0%, МЕДЬ 4.05%, ЦИНК 0.12%, КРЕМНИЙ 0.32%, ЖЕЛЕЗО 0.25%, МАГНИЙ 1.04% ). В ВИДЕ РЕЗАННЫХ НА ЧАСТИ ЕМКОСТЕЙ ОТХОДОВ ЛИСТОВОГО ПРОКАТА, ТРУБ, ТРУБОК, ПРОФИЛЕЙ, ФОЛЬГИ</t>
  </si>
  <si>
    <t>РЕЗАННОГО БЫТОВОГО ЛОМА (БАНКИ ПИВНЫЕ, КАСТРЮЛИ, ЧАЙНИКИ) ИСПОЛЬЗУЕТСЯ В КАЧЕСТВЕ СЫРЬЯ ДЛЯ ПРОИЗВОДСТВА ВТОРИЧНЫХ АЛЮМИНИЕВЫХ СПЛАВОВ. :</t>
  </si>
  <si>
    <t>10403010/020610/0001546</t>
  </si>
  <si>
    <t>10403010/080610/0001611</t>
  </si>
  <si>
    <t>10403010/180610/0001764</t>
  </si>
  <si>
    <t>10403010/230610/0001806</t>
  </si>
  <si>
    <t>10116020/280410/П004319</t>
  </si>
  <si>
    <t>ЛАДЖИО У РОДРИГЕС С.А. ПО ПОРУЧЕНИЮ СЛ МЕТАЛС ЭНД МИНЕРАЛС КОРП.</t>
  </si>
  <si>
    <t>08210 БАРСЕЛОНА БАРБЕРА ДЕЛ ВАЛЛЕС СЕРРА ДЕ ЛЯ САЛЮТ, 5 П.И. САНТИГА</t>
  </si>
  <si>
    <t>ЛОМ АЛЮМИНИЯ ГОСТ 1639-93 КЛАСС А, ГРУППА 3, СОРТ 3. СОСТАВ ( АЛЮМИНИЙ 94%, МЕДЬ 4.9%, ЦИНК 0.3%, КРЕМНИЙ 0.5%, ЖЕЛЕЗО 0.5%, МАГНИЙ 1.8% ). В ВИДЕ ПРЕССОВАННЫХ АЛЮМИНИЕВЫХ БАНОК. ИСПОЛЬЗУЕТСЯ В КАЧЕСТВЕ СЫРЬЯ ДЛЯ ПРОИЗВОДСТВА ВТОРИЧНЫХ АЛЮМИНИЕВЫХ</t>
  </si>
  <si>
    <t>СПЛАВОВ. :</t>
  </si>
  <si>
    <t>ЛАДЖИО У РОДРИГЕС С.А..</t>
  </si>
  <si>
    <t>10403010/300410/0001151</t>
  </si>
  <si>
    <t>ЛОМ (ОТХОДЫ) ЦВЕТНЫХ МЕТАЛЛОВ (АЛЛЮМИНИЙ) - 0.0182 КГ.</t>
  </si>
  <si>
    <t>: ЛОМ ЦВЕТНЫХ МЕТАЛЛОВ (АЛЮМЕНИЙ)</t>
  </si>
  <si>
    <t>10501080/090710/0001136</t>
  </si>
  <si>
    <t>МИНИСТЕРСТВО ОБОРОНЫ РЕСПУБЛИКИ КИПР</t>
  </si>
  <si>
    <t>1432 НИКОСИЯ .</t>
  </si>
  <si>
    <t>ЛОМ (ОТХОДЫ) ЦВЕТНЫХ МЕТАЛЛОВ (АЛЛЮМИНИЙ) - 0.02 КГ.</t>
  </si>
  <si>
    <t>ЛОМ ЦВЕТНЫХ МЕТАЛЛОВ (АЛЮМИНИЙ)</t>
  </si>
  <si>
    <t>10110130/290710/0004601</t>
  </si>
  <si>
    <t>ЗАО `МОСКОВСКИЙ АВИАЦИОННО-РЕМОНТНЫЙ ЗАВОД РОСТО`</t>
  </si>
  <si>
    <t>143921 Д. ФЕДУРНОВО УЛ. АВИАРЕМБАЗА, 7</t>
  </si>
  <si>
    <t>ОТХОДЫ АЛЮМИНИЕВЫЕ ПОЛУЧЕННЫЕ В РЕЗУЛЬТАТЕ ПЕРЕРАБОТКИ НА ТАМОЖЕННОЙ ТЕРРИТОРИИ ДВИГАТЕЛЕЙ АШ-62ИР, ЗАМЕНЕННЫЕ В РЕЗУЛЬТАТЕ РЕМОНТА, НЕ ПРИГОДНЫЕ ДЛЯ ДАЛЬНЕЙШЕГО ИСПОЛЬЗОВАНИЯ, ПОРШЕНЬ АЛЮМИНИЕВЫЙ - 4 ШТ.</t>
  </si>
  <si>
    <t>ЗАО `МАРЗ РОСТО`</t>
  </si>
  <si>
    <t/>
  </si>
  <si>
    <t xml:space="preserve"> ТОВАРНЫЙ ЗНАК ОТСУТСТВУЕТ</t>
  </si>
  <si>
    <t>SCHREIER</t>
  </si>
  <si>
    <t>`AMPCOLOY`</t>
  </si>
  <si>
    <t>`EUROTUNGSTENE `</t>
  </si>
  <si>
    <t>: NIKKELVERK NICKEL NORWAY</t>
  </si>
  <si>
    <t>: SUMITOMO</t>
  </si>
  <si>
    <t>NORILSK NICKEL HARJAVALTA</t>
  </si>
  <si>
    <t>PARSUN</t>
  </si>
  <si>
    <t>: NORILSK NICKEL HARJAVALTA</t>
  </si>
  <si>
    <t>BERKEFELD,ГЕРМАНИЯ</t>
  </si>
  <si>
    <t>CON-VEY KEYSTON</t>
  </si>
  <si>
    <t>QUANZHOU ZHONGZHI DIAMOND TOOL CO.LTD</t>
  </si>
  <si>
    <t>ОТСУТСТВ.</t>
  </si>
  <si>
    <t>НЕ МАРКИРОВАНЫ</t>
  </si>
  <si>
    <t>JIANGSU FENGFENG TUNGSTEN &amp; MOLYBDENUM PRODUCTS CO., LTD,</t>
  </si>
  <si>
    <t>EASTOP HOLDINGS</t>
  </si>
  <si>
    <t>ORIENT</t>
  </si>
  <si>
    <t>XIANGXI MINMETALS,CHENGDU GUIYA TRADE</t>
  </si>
  <si>
    <t>BANKA</t>
  </si>
  <si>
    <t>ГРАФИЧЕСКОЕ ИЗОБРАЖЕНИЕ ДВУХ НАЧАЛЬНЫХ БУКВ НАИМЕНОВАНИЯ ПРЕДПРИЯТИЯ-ИЗГОТОВИТЕЛЯ `Y` И `T`,ВПИСАННОЕ ГОРИЗОНТАЛЬНО В ОКРУЖНОСТЬ</t>
  </si>
  <si>
    <t>EASTOP HOLDINGS,XIANGXI MINMETALS</t>
  </si>
  <si>
    <t>DAXIN JINGE MANGANESE</t>
  </si>
  <si>
    <t>YS</t>
  </si>
  <si>
    <t>HC STARCK</t>
  </si>
  <si>
    <t>`ЗТМК`,УКРАИНА</t>
  </si>
  <si>
    <t>VIETNAM</t>
  </si>
  <si>
    <t>PGMA</t>
  </si>
  <si>
    <t>SAPPHIRE</t>
  </si>
  <si>
    <t>XIANGXI</t>
  </si>
  <si>
    <t>RAYING HOLDINGS</t>
  </si>
  <si>
    <t>SHENYANG YUFENG</t>
  </si>
  <si>
    <t>DAXIN XINAN MANGANESE</t>
  </si>
  <si>
    <t>EASTLLOYD METALS AND MINERALS</t>
  </si>
  <si>
    <t>YUTA</t>
  </si>
  <si>
    <t>PHUKET, THAISARCO</t>
  </si>
  <si>
    <t>DONG HONG</t>
  </si>
  <si>
    <t>PHUKET</t>
  </si>
  <si>
    <t>`AZ &amp; PARTNER`</t>
  </si>
  <si>
    <t>SHENYANG YUFENG TONGLONG XINGYE INTERNATIONAL</t>
  </si>
  <si>
    <t>EASTLLOYD METALS</t>
  </si>
  <si>
    <t>EUROTUNGSTENE,ФРАНЦИЯ</t>
  </si>
  <si>
    <t>SHENZHEN JIYUOLONG IMPORT &amp; EXPORT</t>
  </si>
  <si>
    <t>PERFECT GROUP INDUSTRIAL CO.</t>
  </si>
  <si>
    <t>Год</t>
  </si>
  <si>
    <t>Месяц</t>
  </si>
  <si>
    <t>Группа по ТНВЭД</t>
  </si>
  <si>
    <t>Отходы и лом медные</t>
  </si>
  <si>
    <t>Штейн медный; медь цементационная</t>
  </si>
  <si>
    <t>Медь нерафинированная; медные аноды для электролитического рафинирования</t>
  </si>
  <si>
    <t>Катоды и секции катодов из рафинированной меди</t>
  </si>
  <si>
    <t>Заготовки для изготовления проволоки из рафинированной меди</t>
  </si>
  <si>
    <t>Прочая рафинированная медь</t>
  </si>
  <si>
    <t>Сплавы на основе меди и цинка (латуни)</t>
  </si>
  <si>
    <t>Сплавы на основе меди и олова (бронзы)</t>
  </si>
  <si>
    <t>Прочие медные сплавы</t>
  </si>
  <si>
    <t>Штейн никелевый</t>
  </si>
  <si>
    <t>Никель нелегированный</t>
  </si>
  <si>
    <t>Прочий необработанный никель</t>
  </si>
  <si>
    <t>Отходы и лом никелевые</t>
  </si>
  <si>
    <t>Алюминий необработанный нелегированный</t>
  </si>
  <si>
    <t>Сплавы алюминиевые</t>
  </si>
  <si>
    <t>Отходы и лом алюминиевые</t>
  </si>
  <si>
    <t>Прочий необработанный свинец</t>
  </si>
  <si>
    <t>Цинк необработанный нелегированный</t>
  </si>
  <si>
    <t>Олово необработанное нелегированное</t>
  </si>
  <si>
    <t>Сплавы оловянные</t>
  </si>
  <si>
    <t>Отходы и лом оловянные</t>
  </si>
  <si>
    <t>Вольфрам (порошки)</t>
  </si>
  <si>
    <t xml:space="preserve">Вольфрам необработанный, включая прутки, изготовленные простым спеканием </t>
  </si>
  <si>
    <t>Молибден (порошки)</t>
  </si>
  <si>
    <t>Молибден необработанный, включая прутки, изготовленные простым спеканием</t>
  </si>
  <si>
    <t>Тантал необработанный, включая прутки, изготовленные простым спеканием; порошки</t>
  </si>
  <si>
    <t>Магний необработанный</t>
  </si>
  <si>
    <t>Опилки, стружка и гранулы, отсортированные по размеру; порошки из магния</t>
  </si>
  <si>
    <t xml:space="preserve">Штейн кобальтовый и прочие промежуточные продукты металлургии кобальта; кобальт необработанный; порошки </t>
  </si>
  <si>
    <t>Висмут необработанный; отходы и лом; порошки</t>
  </si>
  <si>
    <t>Титан губчатый</t>
  </si>
  <si>
    <t>Титан необработанный в слитках</t>
  </si>
  <si>
    <t>Прочий необработанный титан</t>
  </si>
  <si>
    <t>Отходы и лом титана</t>
  </si>
  <si>
    <t>Цирконий необработанный (порошки)</t>
  </si>
  <si>
    <t>Отходы и лом циркония</t>
  </si>
  <si>
    <t>Сурьма необработанная</t>
  </si>
  <si>
    <t>Марганец необработанный (порошки)</t>
  </si>
  <si>
    <t>Отходы и лом марганца</t>
  </si>
  <si>
    <t>Хром необработанный (порошки)</t>
  </si>
  <si>
    <t>Гафний</t>
  </si>
  <si>
    <t>Отходы и лом германия</t>
  </si>
  <si>
    <t>Германий</t>
  </si>
  <si>
    <t>3088 GN</t>
  </si>
  <si>
    <t>NO.388</t>
  </si>
  <si>
    <t>З/Ф</t>
  </si>
  <si>
    <t>Цинковые сплавы</t>
  </si>
  <si>
    <t>Aleastur</t>
  </si>
  <si>
    <t>Ecoflam Bruciatiri S.P.A</t>
  </si>
  <si>
    <t>Gallorini</t>
  </si>
  <si>
    <t>Inko</t>
  </si>
  <si>
    <t>Madara Ad</t>
  </si>
  <si>
    <t>Shandong Huaye Tungsten &amp; Molbdenum Material</t>
  </si>
  <si>
    <t>Shenzhen</t>
  </si>
  <si>
    <t>Umicore Cobalt &amp; Speciality Materials</t>
  </si>
  <si>
    <t>Ганзхоу Синда В Энд Мо Ко Лтд</t>
  </si>
  <si>
    <t>Государственный Научноисследовательский И Проект</t>
  </si>
  <si>
    <t>Джиангшу Фенгфенг Тангстин Энд Молибденум Продуктс Ко Лтд</t>
  </si>
  <si>
    <t>Джианшу Фенгфенг Импорт Энд Экспорт Ко Лтд, ,</t>
  </si>
  <si>
    <t>Джэйеш Индастриз Лимитед</t>
  </si>
  <si>
    <t>Е.Р. Пресижн Оптикал Корпорейшн</t>
  </si>
  <si>
    <t>Запорожский Титаномагниевый Комбинат</t>
  </si>
  <si>
    <t>Иву Смол Импорт Энд Экспорт Ко., Лтд, Китай</t>
  </si>
  <si>
    <t>Ксианьгкси Аутономус Префекче Хуаруй Металлурги К</t>
  </si>
  <si>
    <t>Кунминг Хуикуан Хайпьюрити Семикондактор Материалс Ко.,Лтд</t>
  </si>
  <si>
    <t>Легор Груп С.Р.Л.</t>
  </si>
  <si>
    <t>Мсп Металспециалитиз Инк.</t>
  </si>
  <si>
    <t>Новотек, Инк</t>
  </si>
  <si>
    <t>Новотек, Инк Отсутствует</t>
  </si>
  <si>
    <t>Респолинк Ой</t>
  </si>
  <si>
    <t>Сем Метал Сан. Ве Тик.Лтд.Сти Турция</t>
  </si>
  <si>
    <t>Суининг Кунти Донгруи Манганезе Индастри Ко.,Лтд</t>
  </si>
  <si>
    <t>Тошо Трейдинг Ко.,Лтд</t>
  </si>
  <si>
    <t>Ферф Риксон Суперэллойз Лтд</t>
  </si>
  <si>
    <t>Фотоник Сенс Гмбх</t>
  </si>
  <si>
    <t>Фотоник Сенс Гмбх Тмнеизвестна, Тзнеизвестен</t>
  </si>
  <si>
    <t>Х.C.Штарк Гмбх, Германия</t>
  </si>
  <si>
    <t>Х.C.Штарк Гмбх,Таиланд</t>
  </si>
  <si>
    <t>Хонгквинг Рунжи Фар Эст Аллой Го,Лтд (Китай)</t>
  </si>
  <si>
    <t>Чайна Германиум Ко.,Лтд</t>
  </si>
  <si>
    <t>Шанкси Йингуанг Хуашенг Магнизиум Ко.,Лтд Китай</t>
  </si>
  <si>
    <t>Шенуанг Хуачэнг Антимони Чемисал Ко., Лтд.</t>
  </si>
  <si>
    <t>Шенуанг Хуачэнг Антимони Чемисал Ко., Лтд</t>
  </si>
  <si>
    <t>Шенуанг Хуачэнг Антимони Чемисал Ко., Лтд, Huacnang</t>
  </si>
  <si>
    <t>Шеньжень Джаксинвей Коммерциал Корпорейшн</t>
  </si>
  <si>
    <t>Шенянг Хаченг Антимони Чемикал Ко., Лтд</t>
  </si>
  <si>
    <t>Шенянг Хуачанг Антимони Чемикал Ко., Лтд</t>
  </si>
  <si>
    <t>Юви Смол Импорт Ко., Лтд</t>
  </si>
  <si>
    <t>Юк Хенгсон Метал Трейд Лимитед, Китай</t>
  </si>
  <si>
    <t>Юннан Линканг Ксинйуан Германиум Индастри Ко.,Лтд</t>
  </si>
  <si>
    <t>Юннан Чихонг Цинк Энд Германиум Ко., Лтд</t>
  </si>
  <si>
    <t>Able Ocean Trading Limited</t>
  </si>
  <si>
    <t>All Minmetall International Limited</t>
  </si>
  <si>
    <t>Arcelor Mittal</t>
  </si>
  <si>
    <t>Asia Energy Holding Limited</t>
  </si>
  <si>
    <t>Asia Energy Holdings (China) Limited</t>
  </si>
  <si>
    <t>Ati Wah Chang</t>
  </si>
  <si>
    <t>Balver Zinn</t>
  </si>
  <si>
    <t>Baoji Euroasian Chemical Equipment Factory</t>
  </si>
  <si>
    <t>Bestong Holding Limited</t>
  </si>
  <si>
    <t>Boeing Corporation</t>
  </si>
  <si>
    <t>Boleslaw</t>
  </si>
  <si>
    <t>Cannon Muskegon Corporation</t>
  </si>
  <si>
    <t>Citic Dameng Mining Industries Limited</t>
  </si>
  <si>
    <t>Cookson Electronics</t>
  </si>
  <si>
    <t>Dong Gui</t>
  </si>
  <si>
    <t>Eastop Holdings Limited</t>
  </si>
  <si>
    <t>Elemental Microanalysis</t>
  </si>
  <si>
    <t>Eurotungstene Poudres</t>
  </si>
  <si>
    <t>Gmh Josthinrich Stachow Gmbh</t>
  </si>
  <si>
    <t>Hoesch</t>
  </si>
  <si>
    <t>Hunan Simn Chemical Corp</t>
  </si>
  <si>
    <t>Interdent</t>
  </si>
  <si>
    <t>Ketapang</t>
  </si>
  <si>
    <t>Ls Alloys</t>
  </si>
  <si>
    <t>Mir Limited</t>
  </si>
  <si>
    <t>Novotech Inc</t>
  </si>
  <si>
    <t>Photonic Sense Gmbh</t>
  </si>
  <si>
    <t>Thaisarco</t>
  </si>
  <si>
    <t>Timah</t>
  </si>
  <si>
    <t>Timan Pt.Tambang</t>
  </si>
  <si>
    <t>Ubm</t>
  </si>
  <si>
    <t>Vietnam National Minerals Corporation</t>
  </si>
  <si>
    <t>Xiangxi Autonomous Prefecture Chuangxing Metallurg</t>
  </si>
  <si>
    <t>Вале Инко Юроп Лимитед</t>
  </si>
  <si>
    <t>Гнпп Цирконий</t>
  </si>
  <si>
    <t>Гп Запорожский Титаномагниевый Комбинат</t>
  </si>
  <si>
    <t>Гп Зтмк, Отсутствует,Украина</t>
  </si>
  <si>
    <t>Гп Нпцтитан Иэс Им. Е.О.Патона Нану</t>
  </si>
  <si>
    <t>Каннон Маскегон Корпорейшн</t>
  </si>
  <si>
    <t>Кантал</t>
  </si>
  <si>
    <t>Кантал, Kanthal</t>
  </si>
  <si>
    <t>Кеннаметал</t>
  </si>
  <si>
    <t>Кеннаметал Amsg Gmbh</t>
  </si>
  <si>
    <t>Кеннаметал, Китай, Отсутствует</t>
  </si>
  <si>
    <t>Кеннаметал, Отсутствует</t>
  </si>
  <si>
    <t>Китайская Компания Редкоземельных Материалов,Лтд</t>
  </si>
  <si>
    <t>Корпорация Юньнань Олово,Лтд</t>
  </si>
  <si>
    <t>Корпорацияюньнань Олово,Лтд</t>
  </si>
  <si>
    <t>Корпорацияюньнань Олово,Лтд Графическое Изображение Двух Начальных Букв Наимен</t>
  </si>
  <si>
    <t>Ксиамен Хонглу Тангстенмолибденум Индастри</t>
  </si>
  <si>
    <t>Новотек Инк.</t>
  </si>
  <si>
    <t>Запорожский Завод Ферросплавов</t>
  </si>
  <si>
    <t>Соликамский Магниевый Завод</t>
  </si>
  <si>
    <t>Паозапорожский Завод Ферросплавов, Отсутствует</t>
  </si>
  <si>
    <t>Россия</t>
  </si>
  <si>
    <t>Сес</t>
  </si>
  <si>
    <t>Сидек</t>
  </si>
  <si>
    <t>Товарный Знак Отсутствует</t>
  </si>
  <si>
    <t>Товарный Знак Отсутствует.</t>
  </si>
  <si>
    <t>Торговопромышленная Компания Синьюе</t>
  </si>
  <si>
    <t>Узбекистан</t>
  </si>
  <si>
    <t>Ульбинский Металлургический Завод</t>
  </si>
  <si>
    <t>Фирма Mesa Di Sala Giacomo &amp; C.S.N.C., Италия</t>
  </si>
  <si>
    <t>Фирмаксиамень Хонглу Тангстен Молибденум Индастри</t>
  </si>
  <si>
    <t>Фирмаксиамень Хонглу Тангстен Молибденум Индастри Ко Лтд</t>
  </si>
  <si>
    <t>Фирмаксиамень Хонглу Тангстен Молибденум Индастри Ко Лтд,Китай</t>
  </si>
  <si>
    <t>Х.К.Штарк Гмбх</t>
  </si>
  <si>
    <t>Х.К.Штарк Гмбх, Hc Starck</t>
  </si>
  <si>
    <t>Х.К.Штарк Гмбх, Германия</t>
  </si>
  <si>
    <t>Х.К.Штарк Гмбх,Германия H.C.Starck</t>
  </si>
  <si>
    <t>Х.К.Штарк Гмбх,Таиланд H.C.Starck</t>
  </si>
  <si>
    <t>Х.К.Штарк Инк, Соединенные Штаты</t>
  </si>
  <si>
    <t>Эвереди (Пти) Лтд, Южная Африка.</t>
  </si>
  <si>
    <t>Норильский никель</t>
  </si>
  <si>
    <t>Русал</t>
  </si>
  <si>
    <t>Прочие</t>
  </si>
  <si>
    <t>Алмалыкский Горнометалургический Комбинат</t>
  </si>
  <si>
    <t>Казахстанский Электролизный Завод</t>
  </si>
  <si>
    <t>Sulzer Metco</t>
  </si>
  <si>
    <t>Катехполесье</t>
  </si>
  <si>
    <t>Крэврз</t>
  </si>
  <si>
    <t>Мотор Сич</t>
  </si>
  <si>
    <t>Нпп Аэросила</t>
  </si>
  <si>
    <t>Промышленноторговая Компания Синь Юе</t>
  </si>
  <si>
    <t>Умпо</t>
  </si>
  <si>
    <t>Факториятрейд, Торговая Марка Отсутствует</t>
  </si>
  <si>
    <t>Xstrata Nikkelverk</t>
  </si>
  <si>
    <t>Ат</t>
  </si>
  <si>
    <t>Казцинк</t>
  </si>
  <si>
    <t>Aksaray Metal Dokum San</t>
  </si>
  <si>
    <t>Alfa Laval Copenhagen</t>
  </si>
  <si>
    <t>Anf</t>
  </si>
  <si>
    <t>Az &amp; Partner</t>
  </si>
  <si>
    <t>Beijing Guojing Infrared Optical Technology</t>
  </si>
  <si>
    <t>Buffalo Tungsten Inc Usa</t>
  </si>
  <si>
    <t>Ch Chemiemetall</t>
  </si>
  <si>
    <t>Changsha Zhuobang Metal Materials</t>
  </si>
  <si>
    <t>China Germanium</t>
  </si>
  <si>
    <t>Chongqing Runji Far East Alloy</t>
  </si>
  <si>
    <t>Chongqing Wise Metal</t>
  </si>
  <si>
    <t>Chemiemetall</t>
  </si>
  <si>
    <t>Daxin Jinge Manganese</t>
  </si>
  <si>
    <t>Eastlloyd Metals And Minerals</t>
  </si>
  <si>
    <t>Fonton Industrial</t>
  </si>
  <si>
    <t>Gefit</t>
  </si>
  <si>
    <t>Gejiu Zili Mining And Smelting</t>
  </si>
  <si>
    <t>Gfe Metalle Und Materialien</t>
  </si>
  <si>
    <t>Ghongqing Trustglory New Metal</t>
  </si>
  <si>
    <t>Harbin Dongsheng Metal</t>
  </si>
  <si>
    <t>Hubei Changyang Hongxin Industrial Group</t>
  </si>
  <si>
    <t>Hunan Gerui Science And Technology</t>
  </si>
  <si>
    <t>Legor Group</t>
  </si>
  <si>
    <t>Leslion International</t>
  </si>
  <si>
    <t>Magic Alloys Ags Pforzheim</t>
  </si>
  <si>
    <t>Nanjing Hanrui Cobalt</t>
  </si>
  <si>
    <t>Nanjing Welbow Metals</t>
  </si>
  <si>
    <t>Nihon Shika Kinzoku</t>
  </si>
  <si>
    <t>Ophir Optronic</t>
  </si>
  <si>
    <t>Retail Special</t>
  </si>
  <si>
    <t>Raying Holdings Limited</t>
  </si>
  <si>
    <t>Saking Manganese</t>
  </si>
  <si>
    <t>Scholz Recycling</t>
  </si>
  <si>
    <t>Sumitomo Metal Mining</t>
  </si>
  <si>
    <t>Suoer Industrial Park</t>
  </si>
  <si>
    <t>Taiyuan Tongxiang Magnesium</t>
  </si>
  <si>
    <t>White Solder</t>
  </si>
  <si>
    <t>Xiamen Betop Resources</t>
  </si>
  <si>
    <t>Xiamen Honglu Tungstenmolybdenum</t>
  </si>
  <si>
    <t>Xiangxi Fengda Alloys</t>
  </si>
  <si>
    <t>Yonghe Metal</t>
  </si>
  <si>
    <t>Yueyang Hongxiang Trade</t>
  </si>
  <si>
    <t>Yunnan Lincang Xinyuan Germanium Industry</t>
  </si>
  <si>
    <t>Yunnan Tin</t>
  </si>
  <si>
    <t>Уотер Инститьют</t>
  </si>
  <si>
    <t>Ати Ва Чанг</t>
  </si>
  <si>
    <t>Гфи Адвансд Технолоджиз</t>
  </si>
  <si>
    <t>Changsha Xinwanxin Metal Materials</t>
  </si>
  <si>
    <t>Changshu Kailiou Commercial Equipment</t>
  </si>
  <si>
    <t>China Rare Metal Material</t>
  </si>
  <si>
    <t>Chongqing Magnetic Foreign Trade</t>
  </si>
  <si>
    <t>Chongqing Trustglory New Metal</t>
  </si>
  <si>
    <t>Daxin Xinan Manganese</t>
  </si>
  <si>
    <t>Duoluoshan Sapphire Rare Metal</t>
  </si>
  <si>
    <t>Ghongqing Runji Far East Alloy</t>
  </si>
  <si>
    <t>Guangxi Pinggui Pgma</t>
  </si>
  <si>
    <t>Guangzhou Xin Yue</t>
  </si>
  <si>
    <t>Hunan Zhenxing Chemicals</t>
  </si>
  <si>
    <t>Jiangsu Fengfeng Tungsten &amp; Molybdenum Products</t>
  </si>
  <si>
    <t>London &amp; Scandinavian Metallurgical Co</t>
  </si>
  <si>
    <t>Lsm</t>
  </si>
  <si>
    <t>Ningbo Zhenhai Best Petrochemical Equipment</t>
  </si>
  <si>
    <t>Ningdbno Xihan Tin Solder</t>
  </si>
  <si>
    <t>Ningxia Nonferrous Metals</t>
  </si>
  <si>
    <t>Ningxia Orient Tantalum Industry</t>
  </si>
  <si>
    <t>Nyrstar Sales &amp; Marketing</t>
  </si>
  <si>
    <t>Perfect Group Industrial</t>
  </si>
  <si>
    <t>Shanghai Germanium Industry International Trading</t>
  </si>
  <si>
    <t>Shenyang Yufeng Tonglong Xingye International Trade</t>
  </si>
  <si>
    <t>Soarich Industries</t>
  </si>
  <si>
    <t>Steelinvest</t>
  </si>
  <si>
    <t>Taizhou Wanxin Tungsten &amp; Molybdenum Products</t>
  </si>
  <si>
    <t>Thailand Smelting And Refining</t>
  </si>
  <si>
    <t>Xiangxi Minmetals</t>
  </si>
  <si>
    <t xml:space="preserve">Икстрата Никельверк </t>
  </si>
  <si>
    <t>Производитель</t>
  </si>
  <si>
    <t>Металл</t>
  </si>
  <si>
    <t>Алюминий</t>
  </si>
  <si>
    <t>Висмут</t>
  </si>
  <si>
    <t>Вольфрам</t>
  </si>
  <si>
    <t>Медь</t>
  </si>
  <si>
    <t>Магний</t>
  </si>
  <si>
    <t>Марганец</t>
  </si>
  <si>
    <t>Молибден</t>
  </si>
  <si>
    <t>Никель</t>
  </si>
  <si>
    <t>Олово</t>
  </si>
  <si>
    <t>Кобальт</t>
  </si>
  <si>
    <t>Свинец</t>
  </si>
  <si>
    <t>Тантал</t>
  </si>
  <si>
    <t>Титан</t>
  </si>
  <si>
    <t>Цинк</t>
  </si>
  <si>
    <t>Цирконий</t>
  </si>
  <si>
    <t>Сурьма</t>
  </si>
  <si>
    <t>Хром</t>
  </si>
  <si>
    <t>Металл/лом</t>
  </si>
  <si>
    <t>Отходы и лом</t>
  </si>
  <si>
    <t>Металлы</t>
  </si>
  <si>
    <t>Бельгия</t>
  </si>
  <si>
    <t>Бразилия</t>
  </si>
  <si>
    <t>Великобритания</t>
  </si>
  <si>
    <t>Германия</t>
  </si>
  <si>
    <t>Израиль</t>
  </si>
  <si>
    <t>Индия</t>
  </si>
  <si>
    <t>Испания</t>
  </si>
  <si>
    <t>Казахстан</t>
  </si>
  <si>
    <t>Китай</t>
  </si>
  <si>
    <t>Нидерланды</t>
  </si>
  <si>
    <t>Польша</t>
  </si>
  <si>
    <t>Украина</t>
  </si>
  <si>
    <t>Франция</t>
  </si>
  <si>
    <t>Чехия</t>
  </si>
  <si>
    <t>Швеция</t>
  </si>
  <si>
    <t>Эстония</t>
  </si>
  <si>
    <t>Сша</t>
  </si>
  <si>
    <t>Швейцария</t>
  </si>
  <si>
    <t>Япония</t>
  </si>
  <si>
    <t>Словения</t>
  </si>
  <si>
    <t>Финляндия</t>
  </si>
  <si>
    <t>Италия</t>
  </si>
  <si>
    <t>Турция</t>
  </si>
  <si>
    <t>Вьетнам</t>
  </si>
  <si>
    <t>Южная Африка</t>
  </si>
  <si>
    <t>Болгария</t>
  </si>
  <si>
    <t>Норвегия</t>
  </si>
  <si>
    <t>Тайвань</t>
  </si>
  <si>
    <t>Словакия</t>
  </si>
  <si>
    <t>Таиланд</t>
  </si>
  <si>
    <t>Беларусь</t>
  </si>
  <si>
    <t>Индонезия</t>
  </si>
  <si>
    <t>Евросоюз</t>
  </si>
  <si>
    <t>Южная Осетия</t>
  </si>
  <si>
    <t>Холдинг</t>
  </si>
  <si>
    <t>GJH</t>
  </si>
  <si>
    <t xml:space="preserve">Русал_Кандалакшский алюминиевый завод </t>
  </si>
  <si>
    <t>Русал_Богословский алюминевый завод</t>
  </si>
  <si>
    <t>Русал_Братский алюминиевый завод</t>
  </si>
  <si>
    <t>Русал_Красноярский алюминиевый завод</t>
  </si>
  <si>
    <t>Русал_Надвоицкий алюминиевый завод</t>
  </si>
  <si>
    <t>Русал_Волховский алюминиевый завод</t>
  </si>
  <si>
    <t>Русал_Новокузнецкий алюминиевый завод</t>
  </si>
  <si>
    <t>Русал_Иркутский алюминиевый завод</t>
  </si>
  <si>
    <t>Русал_Уральский алюминиевый завод</t>
  </si>
  <si>
    <t>Русал_Саяногорский алюминиевый завод</t>
  </si>
  <si>
    <t>Русал_Волгоградский алюминиевый завод</t>
  </si>
  <si>
    <t>Русал_Кандалашский алюминиевый завод</t>
  </si>
  <si>
    <t>Русал_Ресал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</si>
</sst>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0" borderId="0" xfId="0"/>
    <xf numFmtId="1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2"/>
  <sheetViews>
    <sheetView tabSelected="1" zoomScale="80" zoomScaleNormal="80" workbookViewId="0"/>
  </sheetViews>
  <sheetFormatPr defaultRowHeight="15" x14ac:dyDescent="0.25"/>
  <cols>
    <col min="3" max="3" width="13.7109375" customWidth="1"/>
    <col min="4" max="5" width="13.7109375" style="1" customWidth="1"/>
    <col min="10" max="10" width="13.28515625" customWidth="1"/>
    <col min="11" max="11" width="19.140625" customWidth="1"/>
    <col min="13" max="15" width="16.7109375" customWidth="1"/>
    <col min="17" max="17" width="59.7109375" customWidth="1"/>
    <col min="18" max="18" width="17" customWidth="1"/>
    <col min="19" max="19" width="29.7109375" customWidth="1"/>
    <col min="20" max="21" width="22.42578125" style="7" customWidth="1"/>
    <col min="22" max="22" width="18.5703125" style="7" customWidth="1"/>
    <col min="23" max="23" width="23.42578125" customWidth="1"/>
    <col min="24" max="24" width="18.140625" style="7" customWidth="1"/>
    <col min="25" max="25" width="28.28515625" style="1" customWidth="1"/>
    <col min="26" max="26" width="28.28515625" style="7" customWidth="1"/>
    <col min="27" max="27" width="21" customWidth="1"/>
    <col min="29" max="29" width="14.7109375" customWidth="1"/>
    <col min="30" max="30" width="14.85546875" customWidth="1"/>
  </cols>
  <sheetData>
    <row r="1" spans="1:30" s="4" customFormat="1" x14ac:dyDescent="0.25">
      <c r="A1" s="4" t="s">
        <v>20</v>
      </c>
      <c r="B1" s="4" t="s">
        <v>7</v>
      </c>
      <c r="C1" s="4" t="s">
        <v>8</v>
      </c>
      <c r="D1" s="5" t="s">
        <v>3917</v>
      </c>
      <c r="E1" s="5" t="s">
        <v>3918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 t="s">
        <v>17</v>
      </c>
      <c r="O1" s="4" t="s">
        <v>18</v>
      </c>
      <c r="P1" s="4" t="s">
        <v>19</v>
      </c>
      <c r="Q1" s="4" t="s">
        <v>0</v>
      </c>
      <c r="R1" s="4" t="s">
        <v>21</v>
      </c>
      <c r="S1" s="4" t="s">
        <v>1</v>
      </c>
      <c r="T1" s="5" t="s">
        <v>4231</v>
      </c>
      <c r="U1" s="5" t="s">
        <v>4232</v>
      </c>
      <c r="V1" s="5" t="s">
        <v>4175</v>
      </c>
      <c r="W1" s="4" t="s">
        <v>2</v>
      </c>
      <c r="X1" s="5" t="s">
        <v>4176</v>
      </c>
      <c r="Y1" s="5" t="s">
        <v>3919</v>
      </c>
      <c r="Z1" s="5" t="s">
        <v>4194</v>
      </c>
      <c r="AA1" s="6" t="s">
        <v>3</v>
      </c>
      <c r="AB1" s="4" t="s">
        <v>4</v>
      </c>
      <c r="AC1" s="4" t="s">
        <v>5</v>
      </c>
      <c r="AD1" s="4" t="s">
        <v>6</v>
      </c>
    </row>
    <row r="2" spans="1:30" x14ac:dyDescent="0.25">
      <c r="A2" s="1">
        <v>5166</v>
      </c>
      <c r="B2" s="1" t="s">
        <v>2028</v>
      </c>
      <c r="C2" s="2">
        <v>40354</v>
      </c>
      <c r="D2" s="3">
        <v>2010</v>
      </c>
      <c r="E2" s="3">
        <v>6</v>
      </c>
      <c r="F2" s="1" t="s">
        <v>22</v>
      </c>
      <c r="G2" s="1"/>
      <c r="H2" s="1" t="s">
        <v>627</v>
      </c>
      <c r="I2" s="1" t="s">
        <v>2029</v>
      </c>
      <c r="J2" s="1">
        <v>256018550</v>
      </c>
      <c r="K2" s="1" t="s">
        <v>763</v>
      </c>
      <c r="L2" s="1" t="s">
        <v>2030</v>
      </c>
      <c r="M2" s="1" t="s">
        <v>456</v>
      </c>
      <c r="N2" s="7" t="s">
        <v>4071</v>
      </c>
      <c r="O2" s="1"/>
      <c r="P2" s="1" t="s">
        <v>24</v>
      </c>
      <c r="Q2" s="1" t="s">
        <v>2031</v>
      </c>
      <c r="R2" s="1" t="s">
        <v>2032</v>
      </c>
      <c r="S2" s="1" t="s">
        <v>713</v>
      </c>
      <c r="U2" s="7">
        <f>IF(ISERROR(FIND("РУСАЛ",S2,1)),0,1)</f>
        <v>0</v>
      </c>
      <c r="V2" s="7" t="s">
        <v>4087</v>
      </c>
      <c r="W2" s="1"/>
      <c r="X2" s="7" t="s">
        <v>4190</v>
      </c>
      <c r="Y2" s="1" t="s">
        <v>3937</v>
      </c>
      <c r="Z2" s="7" t="s">
        <v>4196</v>
      </c>
      <c r="AA2" s="1">
        <v>7901121000</v>
      </c>
      <c r="AB2" s="1">
        <v>62640</v>
      </c>
      <c r="AC2" s="1">
        <v>62500</v>
      </c>
      <c r="AD2" s="1">
        <v>125142</v>
      </c>
    </row>
    <row r="3" spans="1:30" x14ac:dyDescent="0.25">
      <c r="A3" s="1">
        <v>5352</v>
      </c>
      <c r="B3" s="1" t="s">
        <v>2047</v>
      </c>
      <c r="C3" s="2">
        <v>40368</v>
      </c>
      <c r="D3" s="3">
        <v>2010</v>
      </c>
      <c r="E3" s="3">
        <v>7</v>
      </c>
      <c r="F3" s="1" t="s">
        <v>22</v>
      </c>
      <c r="G3" s="1"/>
      <c r="H3" s="1" t="s">
        <v>627</v>
      </c>
      <c r="I3" s="1" t="s">
        <v>2029</v>
      </c>
      <c r="J3" s="1">
        <v>256018550</v>
      </c>
      <c r="K3" s="1" t="s">
        <v>763</v>
      </c>
      <c r="L3" s="1" t="s">
        <v>2030</v>
      </c>
      <c r="M3" s="1" t="s">
        <v>456</v>
      </c>
      <c r="N3" s="7" t="s">
        <v>4071</v>
      </c>
      <c r="O3" s="1"/>
      <c r="P3" s="1" t="s">
        <v>24</v>
      </c>
      <c r="Q3" s="1" t="s">
        <v>2048</v>
      </c>
      <c r="R3" s="1" t="s">
        <v>2032</v>
      </c>
      <c r="S3" s="1" t="s">
        <v>713</v>
      </c>
      <c r="U3" s="7">
        <f>IF(ISERROR(FIND("РУСАЛ",S3,1)),0,1)</f>
        <v>0</v>
      </c>
      <c r="V3" s="7" t="s">
        <v>4087</v>
      </c>
      <c r="W3" s="1" t="s">
        <v>197</v>
      </c>
      <c r="X3" s="7" t="s">
        <v>4190</v>
      </c>
      <c r="Y3" s="1" t="s">
        <v>3937</v>
      </c>
      <c r="Z3" s="7" t="s">
        <v>4196</v>
      </c>
      <c r="AA3" s="1">
        <v>7901121000</v>
      </c>
      <c r="AB3" s="1">
        <v>62640</v>
      </c>
      <c r="AC3" s="1">
        <v>62500</v>
      </c>
      <c r="AD3" s="1">
        <v>117592</v>
      </c>
    </row>
    <row r="4" spans="1:30" x14ac:dyDescent="0.25">
      <c r="A4" s="1">
        <v>6054</v>
      </c>
      <c r="B4" s="1" t="s">
        <v>2073</v>
      </c>
      <c r="C4" s="2">
        <v>40396</v>
      </c>
      <c r="D4" s="3">
        <v>2010</v>
      </c>
      <c r="E4" s="3">
        <v>8</v>
      </c>
      <c r="F4" s="1" t="s">
        <v>22</v>
      </c>
      <c r="G4" s="1"/>
      <c r="H4" s="1" t="s">
        <v>627</v>
      </c>
      <c r="I4" s="1" t="s">
        <v>2029</v>
      </c>
      <c r="J4" s="1">
        <v>256018550</v>
      </c>
      <c r="K4" s="1" t="s">
        <v>763</v>
      </c>
      <c r="L4" s="1" t="s">
        <v>2030</v>
      </c>
      <c r="M4" s="1" t="s">
        <v>456</v>
      </c>
      <c r="N4" s="7" t="s">
        <v>4071</v>
      </c>
      <c r="O4" s="1"/>
      <c r="P4" s="1" t="s">
        <v>24</v>
      </c>
      <c r="Q4" s="1" t="s">
        <v>2074</v>
      </c>
      <c r="R4" s="1" t="s">
        <v>2032</v>
      </c>
      <c r="S4" s="1" t="s">
        <v>713</v>
      </c>
      <c r="U4" s="7">
        <f>IF(ISERROR(FIND("РУСАЛ",S4,1)),0,1)</f>
        <v>0</v>
      </c>
      <c r="V4" s="7" t="s">
        <v>4087</v>
      </c>
      <c r="W4" s="1" t="s">
        <v>197</v>
      </c>
      <c r="X4" s="7" t="s">
        <v>4190</v>
      </c>
      <c r="Y4" t="s">
        <v>3937</v>
      </c>
      <c r="Z4" s="7" t="s">
        <v>4196</v>
      </c>
      <c r="AA4" s="1">
        <v>7901121000</v>
      </c>
      <c r="AB4" s="1">
        <v>62640</v>
      </c>
      <c r="AC4" s="1">
        <v>62500</v>
      </c>
      <c r="AD4" s="1">
        <v>125840</v>
      </c>
    </row>
    <row r="5" spans="1:30" x14ac:dyDescent="0.25">
      <c r="A5" s="1">
        <v>6080</v>
      </c>
      <c r="B5" s="1" t="s">
        <v>2088</v>
      </c>
      <c r="C5" s="2">
        <v>40413</v>
      </c>
      <c r="D5" s="3">
        <v>2010</v>
      </c>
      <c r="E5" s="3">
        <v>8</v>
      </c>
      <c r="F5" s="1" t="s">
        <v>22</v>
      </c>
      <c r="G5" s="1"/>
      <c r="H5" s="1" t="s">
        <v>627</v>
      </c>
      <c r="I5" s="1" t="s">
        <v>2029</v>
      </c>
      <c r="J5" s="1">
        <v>256018550</v>
      </c>
      <c r="K5" s="1" t="s">
        <v>763</v>
      </c>
      <c r="L5" s="1" t="s">
        <v>2030</v>
      </c>
      <c r="M5" s="1" t="s">
        <v>456</v>
      </c>
      <c r="N5" s="7" t="s">
        <v>4071</v>
      </c>
      <c r="O5" s="1"/>
      <c r="P5" s="1" t="s">
        <v>24</v>
      </c>
      <c r="Q5" s="1" t="s">
        <v>2089</v>
      </c>
      <c r="R5" s="1" t="s">
        <v>2032</v>
      </c>
      <c r="S5" s="1" t="s">
        <v>713</v>
      </c>
      <c r="U5" s="7">
        <f>IF(ISERROR(FIND("РУСАЛ",S5,1)),0,1)</f>
        <v>0</v>
      </c>
      <c r="V5" s="7" t="s">
        <v>4087</v>
      </c>
      <c r="W5" s="1" t="s">
        <v>197</v>
      </c>
      <c r="X5" s="7" t="s">
        <v>4190</v>
      </c>
      <c r="Y5" s="1" t="s">
        <v>3937</v>
      </c>
      <c r="Z5" s="7" t="s">
        <v>4196</v>
      </c>
      <c r="AA5" s="1">
        <v>7901121000</v>
      </c>
      <c r="AB5" s="1">
        <v>62638</v>
      </c>
      <c r="AC5" s="1">
        <v>62500</v>
      </c>
      <c r="AD5" s="1">
        <v>129621.25</v>
      </c>
    </row>
    <row r="6" spans="1:30" x14ac:dyDescent="0.25">
      <c r="A6" s="1">
        <v>39652</v>
      </c>
      <c r="B6" s="1" t="s">
        <v>761</v>
      </c>
      <c r="C6" s="2">
        <v>40571</v>
      </c>
      <c r="D6" s="3">
        <v>2011</v>
      </c>
      <c r="E6" s="3">
        <v>1</v>
      </c>
      <c r="F6" s="1" t="s">
        <v>22</v>
      </c>
      <c r="G6" s="1"/>
      <c r="H6" s="1" t="s">
        <v>627</v>
      </c>
      <c r="I6" s="1" t="s">
        <v>762</v>
      </c>
      <c r="J6" s="1">
        <v>256018550</v>
      </c>
      <c r="K6" s="1" t="s">
        <v>763</v>
      </c>
      <c r="L6" s="1" t="s">
        <v>764</v>
      </c>
      <c r="M6" s="1" t="s">
        <v>456</v>
      </c>
      <c r="N6" s="7" t="s">
        <v>4071</v>
      </c>
      <c r="O6" s="1"/>
      <c r="P6" s="1" t="s">
        <v>137</v>
      </c>
      <c r="Q6" s="1" t="s">
        <v>765</v>
      </c>
      <c r="R6" s="1" t="s">
        <v>766</v>
      </c>
      <c r="S6" s="1" t="s">
        <v>767</v>
      </c>
      <c r="V6" s="7" t="s">
        <v>4087</v>
      </c>
      <c r="W6" s="1"/>
      <c r="X6" s="7" t="s">
        <v>4190</v>
      </c>
      <c r="Y6" s="1" t="s">
        <v>3937</v>
      </c>
      <c r="Z6" s="7" t="s">
        <v>4196</v>
      </c>
      <c r="AA6" s="1">
        <v>7901121000</v>
      </c>
      <c r="AB6" s="1">
        <v>125278</v>
      </c>
      <c r="AC6" s="1">
        <v>125000</v>
      </c>
      <c r="AD6" s="1">
        <v>315165.52</v>
      </c>
    </row>
    <row r="7" spans="1:30" x14ac:dyDescent="0.25">
      <c r="A7" s="1">
        <v>42511</v>
      </c>
      <c r="B7" s="1" t="s">
        <v>1173</v>
      </c>
      <c r="C7" s="2">
        <v>40634</v>
      </c>
      <c r="D7" s="3">
        <v>2011</v>
      </c>
      <c r="E7" s="3">
        <v>4</v>
      </c>
      <c r="F7" s="1" t="s">
        <v>22</v>
      </c>
      <c r="G7" s="1"/>
      <c r="H7" s="1" t="s">
        <v>627</v>
      </c>
      <c r="I7" s="1" t="s">
        <v>1174</v>
      </c>
      <c r="J7" s="1">
        <v>256018550</v>
      </c>
      <c r="K7" s="1" t="s">
        <v>763</v>
      </c>
      <c r="L7" s="1" t="s">
        <v>764</v>
      </c>
      <c r="M7" s="1" t="s">
        <v>456</v>
      </c>
      <c r="N7" s="7" t="s">
        <v>4071</v>
      </c>
      <c r="O7" s="1"/>
      <c r="P7" s="1" t="s">
        <v>137</v>
      </c>
      <c r="Q7" s="1" t="s">
        <v>1175</v>
      </c>
      <c r="R7" s="1"/>
      <c r="S7" s="1" t="s">
        <v>767</v>
      </c>
      <c r="V7" s="7" t="s">
        <v>4087</v>
      </c>
      <c r="W7" s="1"/>
      <c r="X7" s="7" t="s">
        <v>4190</v>
      </c>
      <c r="Y7" s="1" t="s">
        <v>3937</v>
      </c>
      <c r="Z7" s="7" t="s">
        <v>4196</v>
      </c>
      <c r="AA7" s="1">
        <v>7901121000</v>
      </c>
      <c r="AB7" s="1">
        <v>62630</v>
      </c>
      <c r="AC7" s="1">
        <v>62500</v>
      </c>
      <c r="AD7" s="1">
        <v>162409.76999999999</v>
      </c>
    </row>
    <row r="8" spans="1:30" x14ac:dyDescent="0.25">
      <c r="A8" s="1">
        <v>42517</v>
      </c>
      <c r="B8" s="1" t="s">
        <v>1176</v>
      </c>
      <c r="C8" s="2">
        <v>40660</v>
      </c>
      <c r="D8" s="3">
        <v>2011</v>
      </c>
      <c r="E8" s="3">
        <v>4</v>
      </c>
      <c r="F8" s="1" t="s">
        <v>22</v>
      </c>
      <c r="G8" s="1"/>
      <c r="H8" s="1" t="s">
        <v>627</v>
      </c>
      <c r="I8" s="1" t="s">
        <v>1174</v>
      </c>
      <c r="J8" s="1">
        <v>256018550</v>
      </c>
      <c r="K8" s="1" t="s">
        <v>763</v>
      </c>
      <c r="L8" s="1" t="s">
        <v>764</v>
      </c>
      <c r="M8" s="1" t="s">
        <v>456</v>
      </c>
      <c r="N8" s="7" t="s">
        <v>4071</v>
      </c>
      <c r="O8" s="1"/>
      <c r="P8" s="1" t="s">
        <v>137</v>
      </c>
      <c r="Q8" s="1" t="s">
        <v>1177</v>
      </c>
      <c r="R8" s="1"/>
      <c r="S8" s="1" t="s">
        <v>767</v>
      </c>
      <c r="V8" s="7" t="s">
        <v>4087</v>
      </c>
      <c r="W8" s="1"/>
      <c r="X8" s="7" t="s">
        <v>4190</v>
      </c>
      <c r="Y8" s="1" t="s">
        <v>3937</v>
      </c>
      <c r="Z8" s="7" t="s">
        <v>4196</v>
      </c>
      <c r="AA8" s="1">
        <v>7901121000</v>
      </c>
      <c r="AB8" s="1">
        <v>62640</v>
      </c>
      <c r="AC8" s="1">
        <v>62500</v>
      </c>
      <c r="AD8" s="1">
        <v>155154.76999999999</v>
      </c>
    </row>
    <row r="9" spans="1:30" x14ac:dyDescent="0.25">
      <c r="A9" s="1">
        <v>42524</v>
      </c>
      <c r="B9" s="1" t="s">
        <v>1178</v>
      </c>
      <c r="C9" s="2">
        <v>40644</v>
      </c>
      <c r="D9" s="3">
        <v>2011</v>
      </c>
      <c r="E9" s="3">
        <v>4</v>
      </c>
      <c r="F9" s="1" t="s">
        <v>22</v>
      </c>
      <c r="G9" s="1"/>
      <c r="H9" s="1" t="s">
        <v>627</v>
      </c>
      <c r="I9" s="1" t="s">
        <v>1174</v>
      </c>
      <c r="J9" s="1">
        <v>256018550</v>
      </c>
      <c r="K9" s="1" t="s">
        <v>763</v>
      </c>
      <c r="L9" s="1" t="s">
        <v>764</v>
      </c>
      <c r="M9" s="1" t="s">
        <v>456</v>
      </c>
      <c r="N9" s="7" t="s">
        <v>4071</v>
      </c>
      <c r="O9" s="1"/>
      <c r="P9" s="1" t="s">
        <v>137</v>
      </c>
      <c r="Q9" s="1" t="s">
        <v>1179</v>
      </c>
      <c r="R9" s="1"/>
      <c r="S9" s="1" t="s">
        <v>1180</v>
      </c>
      <c r="V9" s="7" t="s">
        <v>4087</v>
      </c>
      <c r="W9" s="1" t="s">
        <v>197</v>
      </c>
      <c r="X9" s="7" t="s">
        <v>4190</v>
      </c>
      <c r="Y9" s="1" t="s">
        <v>3937</v>
      </c>
      <c r="Z9" s="7" t="s">
        <v>4196</v>
      </c>
      <c r="AA9" s="1">
        <v>7901121000</v>
      </c>
      <c r="AB9" s="1">
        <v>62636</v>
      </c>
      <c r="AC9" s="1">
        <v>62500</v>
      </c>
      <c r="AD9" s="1">
        <v>150660.9</v>
      </c>
    </row>
    <row r="10" spans="1:30" x14ac:dyDescent="0.25">
      <c r="A10" s="1">
        <v>43804</v>
      </c>
      <c r="B10" s="1" t="s">
        <v>1300</v>
      </c>
      <c r="C10" s="2">
        <v>40680</v>
      </c>
      <c r="D10" s="3">
        <v>2011</v>
      </c>
      <c r="E10" s="3">
        <v>5</v>
      </c>
      <c r="F10" s="1" t="s">
        <v>22</v>
      </c>
      <c r="G10" s="1"/>
      <c r="H10" s="1" t="s">
        <v>627</v>
      </c>
      <c r="I10" s="1" t="s">
        <v>1174</v>
      </c>
      <c r="J10" s="1">
        <v>256018550</v>
      </c>
      <c r="K10" s="1" t="s">
        <v>763</v>
      </c>
      <c r="L10" s="1" t="s">
        <v>764</v>
      </c>
      <c r="M10" s="1" t="s">
        <v>456</v>
      </c>
      <c r="N10" s="7" t="s">
        <v>4071</v>
      </c>
      <c r="O10" s="1"/>
      <c r="P10" s="1" t="s">
        <v>137</v>
      </c>
      <c r="Q10" s="1" t="s">
        <v>1301</v>
      </c>
      <c r="R10" s="1"/>
      <c r="S10" s="1" t="s">
        <v>767</v>
      </c>
      <c r="V10" s="7" t="s">
        <v>4087</v>
      </c>
      <c r="W10" s="1"/>
      <c r="X10" s="7" t="s">
        <v>4190</v>
      </c>
      <c r="Y10" s="1" t="s">
        <v>3937</v>
      </c>
      <c r="Z10" s="7" t="s">
        <v>4196</v>
      </c>
      <c r="AA10" s="1">
        <v>7901121000</v>
      </c>
      <c r="AB10" s="1">
        <v>62643</v>
      </c>
      <c r="AC10" s="1">
        <v>62500</v>
      </c>
      <c r="AD10" s="1">
        <v>147991.43</v>
      </c>
    </row>
    <row r="11" spans="1:30" x14ac:dyDescent="0.25">
      <c r="A11" s="1">
        <v>43806</v>
      </c>
      <c r="B11" s="1" t="s">
        <v>1302</v>
      </c>
      <c r="C11" s="2">
        <v>40674</v>
      </c>
      <c r="D11" s="3">
        <v>2011</v>
      </c>
      <c r="E11" s="3">
        <v>5</v>
      </c>
      <c r="F11" s="1" t="s">
        <v>22</v>
      </c>
      <c r="G11" s="1"/>
      <c r="H11" s="1" t="s">
        <v>627</v>
      </c>
      <c r="I11" s="1" t="s">
        <v>1174</v>
      </c>
      <c r="J11" s="1">
        <v>256018550</v>
      </c>
      <c r="K11" s="1" t="s">
        <v>763</v>
      </c>
      <c r="L11" s="1" t="s">
        <v>764</v>
      </c>
      <c r="M11" s="1" t="s">
        <v>456</v>
      </c>
      <c r="N11" s="7" t="s">
        <v>4071</v>
      </c>
      <c r="O11" s="1"/>
      <c r="P11" s="1" t="s">
        <v>137</v>
      </c>
      <c r="Q11" s="1" t="s">
        <v>1303</v>
      </c>
      <c r="R11" s="1"/>
      <c r="S11" s="1" t="s">
        <v>767</v>
      </c>
      <c r="V11" s="7" t="s">
        <v>4087</v>
      </c>
      <c r="W11" s="1"/>
      <c r="X11" s="7" t="s">
        <v>4190</v>
      </c>
      <c r="Y11" s="1" t="s">
        <v>3937</v>
      </c>
      <c r="Z11" s="7" t="s">
        <v>4196</v>
      </c>
      <c r="AA11" s="1">
        <v>7901121000</v>
      </c>
      <c r="AB11" s="1">
        <v>62641</v>
      </c>
      <c r="AC11" s="1">
        <v>62500</v>
      </c>
      <c r="AD11" s="1">
        <v>155467.24</v>
      </c>
    </row>
    <row r="12" spans="1:30" x14ac:dyDescent="0.25">
      <c r="A12" s="1">
        <v>45166</v>
      </c>
      <c r="B12" s="1" t="s">
        <v>1396</v>
      </c>
      <c r="C12" s="2">
        <v>40716</v>
      </c>
      <c r="D12" s="3">
        <v>2011</v>
      </c>
      <c r="E12" s="3">
        <v>6</v>
      </c>
      <c r="F12" s="1" t="s">
        <v>22</v>
      </c>
      <c r="G12" s="1"/>
      <c r="H12" s="1" t="s">
        <v>627</v>
      </c>
      <c r="I12" s="1" t="s">
        <v>1174</v>
      </c>
      <c r="J12" s="1">
        <v>256018550</v>
      </c>
      <c r="K12" s="1" t="s">
        <v>763</v>
      </c>
      <c r="L12" s="1" t="s">
        <v>764</v>
      </c>
      <c r="M12" s="1" t="s">
        <v>456</v>
      </c>
      <c r="N12" s="7" t="s">
        <v>4071</v>
      </c>
      <c r="O12" s="1"/>
      <c r="P12" s="1" t="s">
        <v>137</v>
      </c>
      <c r="Q12" s="1" t="s">
        <v>1397</v>
      </c>
      <c r="R12" s="1"/>
      <c r="S12" s="1" t="s">
        <v>767</v>
      </c>
      <c r="V12" s="7" t="s">
        <v>4087</v>
      </c>
      <c r="W12" s="1"/>
      <c r="X12" s="7" t="s">
        <v>4190</v>
      </c>
      <c r="Y12" s="1" t="s">
        <v>3937</v>
      </c>
      <c r="Z12" s="7" t="s">
        <v>4196</v>
      </c>
      <c r="AA12" s="1">
        <v>7901121000</v>
      </c>
      <c r="AB12" s="1">
        <v>62657</v>
      </c>
      <c r="AC12" s="1">
        <v>62500</v>
      </c>
      <c r="AD12" s="1">
        <v>148203.51999999999</v>
      </c>
    </row>
    <row r="13" spans="1:30" x14ac:dyDescent="0.25">
      <c r="A13" s="1">
        <v>45170</v>
      </c>
      <c r="B13" s="1" t="s">
        <v>1398</v>
      </c>
      <c r="C13" s="2">
        <v>40702</v>
      </c>
      <c r="D13" s="3">
        <v>2011</v>
      </c>
      <c r="E13" s="3">
        <v>6</v>
      </c>
      <c r="F13" s="1" t="s">
        <v>22</v>
      </c>
      <c r="G13" s="1"/>
      <c r="H13" s="1" t="s">
        <v>627</v>
      </c>
      <c r="I13" s="1" t="s">
        <v>1174</v>
      </c>
      <c r="J13" s="1">
        <v>256018550</v>
      </c>
      <c r="K13" s="1" t="s">
        <v>763</v>
      </c>
      <c r="L13" s="1" t="s">
        <v>764</v>
      </c>
      <c r="M13" s="1" t="s">
        <v>456</v>
      </c>
      <c r="N13" s="7" t="s">
        <v>4071</v>
      </c>
      <c r="O13" s="1"/>
      <c r="P13" s="1" t="s">
        <v>137</v>
      </c>
      <c r="Q13" s="1" t="s">
        <v>1399</v>
      </c>
      <c r="R13" s="1"/>
      <c r="S13" s="1" t="s">
        <v>767</v>
      </c>
      <c r="V13" s="7" t="s">
        <v>4087</v>
      </c>
      <c r="W13" s="1"/>
      <c r="X13" s="7" t="s">
        <v>4190</v>
      </c>
      <c r="Y13" s="1" t="s">
        <v>3937</v>
      </c>
      <c r="Z13" s="7" t="s">
        <v>4196</v>
      </c>
      <c r="AA13" s="1">
        <v>7901121000</v>
      </c>
      <c r="AB13" s="1">
        <v>62660</v>
      </c>
      <c r="AC13" s="1">
        <v>62500</v>
      </c>
      <c r="AD13" s="1">
        <v>141484.68</v>
      </c>
    </row>
    <row r="14" spans="1:30" x14ac:dyDescent="0.25">
      <c r="A14" s="1">
        <v>327</v>
      </c>
      <c r="B14" s="1" t="s">
        <v>1671</v>
      </c>
      <c r="C14" s="2">
        <v>40521</v>
      </c>
      <c r="D14" s="3">
        <v>2010</v>
      </c>
      <c r="E14" s="3">
        <v>12</v>
      </c>
      <c r="F14" s="1" t="s">
        <v>22</v>
      </c>
      <c r="G14" s="1"/>
      <c r="H14" s="1" t="s">
        <v>199</v>
      </c>
      <c r="I14" s="1" t="s">
        <v>1672</v>
      </c>
      <c r="J14" s="1">
        <v>272010012</v>
      </c>
      <c r="K14" s="1" t="s">
        <v>201</v>
      </c>
      <c r="L14" s="1" t="s">
        <v>1673</v>
      </c>
      <c r="M14" s="1" t="s">
        <v>57</v>
      </c>
      <c r="N14" s="7" t="s">
        <v>4086</v>
      </c>
      <c r="O14" s="1"/>
      <c r="P14" s="1" t="s">
        <v>24</v>
      </c>
      <c r="Q14" s="1" t="s">
        <v>1674</v>
      </c>
      <c r="R14" s="1" t="s">
        <v>1675</v>
      </c>
      <c r="S14" s="1" t="s">
        <v>1676</v>
      </c>
      <c r="U14" s="7">
        <f>IF(ISERROR(FIND("РУСАЛ",S14,1)),0,1)</f>
        <v>0</v>
      </c>
      <c r="V14" s="7" t="s">
        <v>4052</v>
      </c>
      <c r="W14" s="1" t="s">
        <v>1677</v>
      </c>
      <c r="X14" s="7" t="s">
        <v>4180</v>
      </c>
      <c r="Y14" s="1" t="s">
        <v>3928</v>
      </c>
      <c r="Z14" s="7" t="s">
        <v>4196</v>
      </c>
      <c r="AA14" s="1">
        <v>7403290000</v>
      </c>
      <c r="AB14" s="1">
        <v>1830</v>
      </c>
      <c r="AC14" s="1">
        <v>1633</v>
      </c>
      <c r="AD14" s="1">
        <v>89974.55</v>
      </c>
    </row>
    <row r="15" spans="1:30" x14ac:dyDescent="0.25">
      <c r="A15" s="1">
        <v>1102</v>
      </c>
      <c r="B15" s="1" t="s">
        <v>1720</v>
      </c>
      <c r="C15" s="2">
        <v>40277</v>
      </c>
      <c r="D15" s="3">
        <v>2010</v>
      </c>
      <c r="E15" s="3">
        <v>4</v>
      </c>
      <c r="F15" s="1" t="s">
        <v>22</v>
      </c>
      <c r="G15" s="1"/>
      <c r="H15" s="1" t="s">
        <v>1721</v>
      </c>
      <c r="I15" s="1" t="s">
        <v>1722</v>
      </c>
      <c r="J15" s="1">
        <v>272010012</v>
      </c>
      <c r="K15" s="1" t="s">
        <v>201</v>
      </c>
      <c r="L15" s="1" t="s">
        <v>1723</v>
      </c>
      <c r="M15" s="1" t="s">
        <v>57</v>
      </c>
      <c r="N15" s="7" t="s">
        <v>4086</v>
      </c>
      <c r="O15" s="1"/>
      <c r="P15" s="1" t="s">
        <v>24</v>
      </c>
      <c r="Q15" s="1" t="s">
        <v>1724</v>
      </c>
      <c r="R15" s="1" t="s">
        <v>1725</v>
      </c>
      <c r="S15" s="1" t="s">
        <v>1726</v>
      </c>
      <c r="U15" s="7">
        <f>IF(ISERROR(FIND("РУСАЛ",S15,1)),0,1)</f>
        <v>0</v>
      </c>
      <c r="V15" s="7" t="s">
        <v>4053</v>
      </c>
      <c r="W15" s="1" t="e">
        <f>-ОТСУТСТВУЕТ</f>
        <v>#NAME?</v>
      </c>
      <c r="X15" s="7" t="s">
        <v>4180</v>
      </c>
      <c r="Y15" s="1" t="s">
        <v>3928</v>
      </c>
      <c r="Z15" s="7" t="s">
        <v>4196</v>
      </c>
      <c r="AA15" s="1">
        <v>7403290000</v>
      </c>
      <c r="AB15" s="1">
        <v>2763</v>
      </c>
      <c r="AC15" s="1">
        <v>2404</v>
      </c>
      <c r="AD15" s="1">
        <v>132459</v>
      </c>
    </row>
    <row r="16" spans="1:30" x14ac:dyDescent="0.25">
      <c r="A16" s="1">
        <v>2028</v>
      </c>
      <c r="B16" s="1" t="s">
        <v>1771</v>
      </c>
      <c r="C16" s="2">
        <v>40408</v>
      </c>
      <c r="D16" s="3">
        <v>2010</v>
      </c>
      <c r="E16" s="3">
        <v>8</v>
      </c>
      <c r="F16" s="1" t="s">
        <v>22</v>
      </c>
      <c r="G16" s="1"/>
      <c r="H16" s="1" t="s">
        <v>1721</v>
      </c>
      <c r="I16" s="1" t="s">
        <v>1722</v>
      </c>
      <c r="J16" s="1">
        <v>272010012</v>
      </c>
      <c r="K16" s="1" t="s">
        <v>201</v>
      </c>
      <c r="L16" s="1" t="s">
        <v>1723</v>
      </c>
      <c r="M16" s="1" t="s">
        <v>57</v>
      </c>
      <c r="N16" s="7" t="s">
        <v>4086</v>
      </c>
      <c r="O16" s="1"/>
      <c r="P16" s="1" t="s">
        <v>24</v>
      </c>
      <c r="Q16" s="1" t="s">
        <v>1772</v>
      </c>
      <c r="R16" s="1" t="s">
        <v>1773</v>
      </c>
      <c r="S16" s="1" t="s">
        <v>1676</v>
      </c>
      <c r="U16" s="7">
        <f>IF(ISERROR(FIND("РУСАЛ",S16,1)),0,1)</f>
        <v>0</v>
      </c>
      <c r="V16" s="7" t="s">
        <v>4052</v>
      </c>
      <c r="W16" s="1" t="s">
        <v>197</v>
      </c>
      <c r="X16" s="7" t="s">
        <v>4180</v>
      </c>
      <c r="Y16" s="1" t="s">
        <v>3928</v>
      </c>
      <c r="Z16" s="7" t="s">
        <v>4196</v>
      </c>
      <c r="AA16" s="1">
        <v>7403290000</v>
      </c>
      <c r="AB16" s="1">
        <v>2832</v>
      </c>
      <c r="AC16" s="1">
        <v>2495</v>
      </c>
      <c r="AD16" s="1">
        <v>137457.42000000001</v>
      </c>
    </row>
    <row r="17" spans="1:30" x14ac:dyDescent="0.25">
      <c r="A17" s="1">
        <v>2177</v>
      </c>
      <c r="B17" s="1" t="s">
        <v>1807</v>
      </c>
      <c r="C17" s="2">
        <v>40455</v>
      </c>
      <c r="D17" s="3">
        <v>2010</v>
      </c>
      <c r="E17" s="3">
        <v>10</v>
      </c>
      <c r="F17" s="1" t="s">
        <v>22</v>
      </c>
      <c r="G17" s="1"/>
      <c r="H17" s="1" t="s">
        <v>199</v>
      </c>
      <c r="I17" s="1"/>
      <c r="J17" s="1">
        <v>272010012</v>
      </c>
      <c r="K17" s="1" t="s">
        <v>201</v>
      </c>
      <c r="L17" s="1" t="s">
        <v>1673</v>
      </c>
      <c r="M17" s="1" t="s">
        <v>57</v>
      </c>
      <c r="N17" s="7" t="s">
        <v>4086</v>
      </c>
      <c r="O17" s="1"/>
      <c r="P17" s="1" t="s">
        <v>24</v>
      </c>
      <c r="Q17" s="1" t="s">
        <v>1808</v>
      </c>
      <c r="R17" s="1" t="s">
        <v>1809</v>
      </c>
      <c r="S17" s="1" t="s">
        <v>1676</v>
      </c>
      <c r="U17" s="7">
        <f>IF(ISERROR(FIND("РУСАЛ",S17,1)),0,1)</f>
        <v>0</v>
      </c>
      <c r="V17" s="7" t="s">
        <v>4052</v>
      </c>
      <c r="W17" s="1" t="s">
        <v>197</v>
      </c>
      <c r="X17" s="7" t="s">
        <v>4180</v>
      </c>
      <c r="Y17" s="1" t="s">
        <v>3928</v>
      </c>
      <c r="Z17" s="7" t="s">
        <v>4196</v>
      </c>
      <c r="AA17" s="1">
        <v>7403290000</v>
      </c>
      <c r="AB17" s="1">
        <v>284</v>
      </c>
      <c r="AC17" s="1">
        <v>249</v>
      </c>
      <c r="AD17" s="1">
        <v>13746.13</v>
      </c>
    </row>
    <row r="18" spans="1:30" x14ac:dyDescent="0.25">
      <c r="A18" s="1">
        <v>8890</v>
      </c>
      <c r="B18" s="1" t="s">
        <v>1671</v>
      </c>
      <c r="C18" s="2">
        <v>40521</v>
      </c>
      <c r="D18" s="3">
        <v>2010</v>
      </c>
      <c r="E18" s="3">
        <v>12</v>
      </c>
      <c r="F18" s="1" t="s">
        <v>22</v>
      </c>
      <c r="G18" s="1"/>
      <c r="H18" s="1" t="s">
        <v>199</v>
      </c>
      <c r="I18" s="1" t="s">
        <v>1672</v>
      </c>
      <c r="J18" s="1">
        <v>272010012</v>
      </c>
      <c r="K18" s="1" t="s">
        <v>201</v>
      </c>
      <c r="L18" s="1" t="s">
        <v>1673</v>
      </c>
      <c r="M18" s="1" t="s">
        <v>57</v>
      </c>
      <c r="N18" s="7" t="s">
        <v>4086</v>
      </c>
      <c r="O18" s="1"/>
      <c r="P18" s="1" t="s">
        <v>24</v>
      </c>
      <c r="Q18" s="1" t="s">
        <v>2501</v>
      </c>
      <c r="R18" s="1" t="s">
        <v>2502</v>
      </c>
      <c r="S18" s="1" t="s">
        <v>1676</v>
      </c>
      <c r="U18" s="7">
        <f>IF(ISERROR(FIND("РУСАЛ",S18,1)),0,1)</f>
        <v>0</v>
      </c>
      <c r="V18" s="7" t="s">
        <v>4052</v>
      </c>
      <c r="W18" s="1" t="s">
        <v>1677</v>
      </c>
      <c r="X18" s="7" t="s">
        <v>4179</v>
      </c>
      <c r="Y18" s="1" t="s">
        <v>3941</v>
      </c>
      <c r="Z18" s="7" t="s">
        <v>4196</v>
      </c>
      <c r="AA18" s="1">
        <v>8101100000</v>
      </c>
      <c r="AB18" s="1">
        <v>1140</v>
      </c>
      <c r="AC18" s="1">
        <v>1025</v>
      </c>
      <c r="AD18" s="1">
        <v>106292.5</v>
      </c>
    </row>
    <row r="19" spans="1:30" x14ac:dyDescent="0.25">
      <c r="A19" s="1">
        <v>12406</v>
      </c>
      <c r="B19" s="1" t="s">
        <v>1720</v>
      </c>
      <c r="C19" s="2">
        <v>40277</v>
      </c>
      <c r="D19" s="3">
        <v>2010</v>
      </c>
      <c r="E19" s="3">
        <v>4</v>
      </c>
      <c r="F19" s="1" t="s">
        <v>22</v>
      </c>
      <c r="G19" s="1"/>
      <c r="H19" s="1" t="s">
        <v>1721</v>
      </c>
      <c r="I19" s="1" t="s">
        <v>1722</v>
      </c>
      <c r="J19" s="1">
        <v>272010012</v>
      </c>
      <c r="K19" s="1" t="s">
        <v>201</v>
      </c>
      <c r="L19" s="1" t="s">
        <v>1723</v>
      </c>
      <c r="M19" s="1" t="s">
        <v>57</v>
      </c>
      <c r="N19" s="7" t="s">
        <v>4086</v>
      </c>
      <c r="O19" s="1"/>
      <c r="P19" s="1" t="s">
        <v>24</v>
      </c>
      <c r="Q19" s="1" t="s">
        <v>2815</v>
      </c>
      <c r="R19" s="1" t="s">
        <v>2816</v>
      </c>
      <c r="S19" s="1" t="s">
        <v>1726</v>
      </c>
      <c r="U19" s="7">
        <f>IF(ISERROR(FIND("РУСАЛ",S19,1)),0,1)</f>
        <v>0</v>
      </c>
      <c r="V19" s="7" t="s">
        <v>4053</v>
      </c>
      <c r="W19" s="1" t="s">
        <v>2817</v>
      </c>
      <c r="X19" s="7" t="s">
        <v>4179</v>
      </c>
      <c r="Y19" s="1" t="s">
        <v>3941</v>
      </c>
      <c r="Z19" s="7" t="s">
        <v>4196</v>
      </c>
      <c r="AA19" s="1">
        <v>8101100000</v>
      </c>
      <c r="AB19" s="1">
        <v>1106</v>
      </c>
      <c r="AC19" s="1">
        <v>1000</v>
      </c>
      <c r="AD19" s="1">
        <v>103700</v>
      </c>
    </row>
    <row r="20" spans="1:30" x14ac:dyDescent="0.25">
      <c r="A20" s="1">
        <v>16524</v>
      </c>
      <c r="B20" s="1" t="s">
        <v>1771</v>
      </c>
      <c r="C20" s="2">
        <v>40408</v>
      </c>
      <c r="D20" s="3">
        <v>2010</v>
      </c>
      <c r="E20" s="3">
        <v>8</v>
      </c>
      <c r="F20" s="1" t="s">
        <v>22</v>
      </c>
      <c r="G20" s="1"/>
      <c r="H20" s="1" t="s">
        <v>1721</v>
      </c>
      <c r="I20" s="1" t="s">
        <v>1722</v>
      </c>
      <c r="J20" s="1">
        <v>272010012</v>
      </c>
      <c r="K20" s="1" t="s">
        <v>201</v>
      </c>
      <c r="L20" s="1" t="s">
        <v>1723</v>
      </c>
      <c r="M20" s="1" t="s">
        <v>57</v>
      </c>
      <c r="N20" s="7" t="s">
        <v>4086</v>
      </c>
      <c r="O20" s="1"/>
      <c r="P20" s="1" t="s">
        <v>24</v>
      </c>
      <c r="Q20" s="1" t="s">
        <v>3239</v>
      </c>
      <c r="R20" s="1" t="s">
        <v>3240</v>
      </c>
      <c r="S20" s="1" t="s">
        <v>1676</v>
      </c>
      <c r="U20" s="7">
        <f>IF(ISERROR(FIND("РУСАЛ",S20,1)),0,1)</f>
        <v>0</v>
      </c>
      <c r="V20" s="7" t="s">
        <v>4052</v>
      </c>
      <c r="W20" s="1" t="s">
        <v>197</v>
      </c>
      <c r="X20" s="7" t="s">
        <v>4179</v>
      </c>
      <c r="Y20" s="1" t="s">
        <v>3941</v>
      </c>
      <c r="Z20" s="7" t="s">
        <v>4196</v>
      </c>
      <c r="AA20" s="1">
        <v>8101100000</v>
      </c>
      <c r="AB20" s="1">
        <v>1276</v>
      </c>
      <c r="AC20" s="1">
        <v>1150</v>
      </c>
      <c r="AD20" s="1">
        <v>119255</v>
      </c>
    </row>
    <row r="21" spans="1:30" x14ac:dyDescent="0.25">
      <c r="A21" s="1">
        <v>17598</v>
      </c>
      <c r="B21" s="1" t="s">
        <v>1807</v>
      </c>
      <c r="C21" s="2">
        <v>40455</v>
      </c>
      <c r="D21" s="3">
        <v>2010</v>
      </c>
      <c r="E21" s="3">
        <v>10</v>
      </c>
      <c r="F21" s="1" t="s">
        <v>22</v>
      </c>
      <c r="G21" s="1"/>
      <c r="H21" s="1" t="s">
        <v>199</v>
      </c>
      <c r="I21" s="1"/>
      <c r="J21" s="1">
        <v>272010012</v>
      </c>
      <c r="K21" s="1" t="s">
        <v>201</v>
      </c>
      <c r="L21" s="1" t="s">
        <v>1673</v>
      </c>
      <c r="M21" s="1" t="s">
        <v>57</v>
      </c>
      <c r="N21" s="7" t="s">
        <v>4086</v>
      </c>
      <c r="O21" s="1"/>
      <c r="P21" s="1" t="s">
        <v>24</v>
      </c>
      <c r="Q21" s="1" t="s">
        <v>3428</v>
      </c>
      <c r="R21" s="1" t="s">
        <v>3429</v>
      </c>
      <c r="S21" s="1" t="s">
        <v>1676</v>
      </c>
      <c r="U21" s="7">
        <f>IF(ISERROR(FIND("РУСАЛ",S21,1)),0,1)</f>
        <v>0</v>
      </c>
      <c r="V21" s="7" t="s">
        <v>4052</v>
      </c>
      <c r="W21" s="1" t="s">
        <v>197</v>
      </c>
      <c r="X21" s="7" t="s">
        <v>4179</v>
      </c>
      <c r="Y21" s="1" t="s">
        <v>3941</v>
      </c>
      <c r="Z21" s="7" t="s">
        <v>4196</v>
      </c>
      <c r="AA21" s="1">
        <v>8101100000</v>
      </c>
      <c r="AB21" s="1">
        <v>138</v>
      </c>
      <c r="AC21" s="1">
        <v>125</v>
      </c>
      <c r="AD21" s="1">
        <v>12962.5</v>
      </c>
    </row>
    <row r="22" spans="1:30" x14ac:dyDescent="0.25">
      <c r="A22" s="1">
        <v>31606</v>
      </c>
      <c r="B22" s="1" t="s">
        <v>198</v>
      </c>
      <c r="C22" s="2">
        <v>40640</v>
      </c>
      <c r="D22" s="3">
        <v>2011</v>
      </c>
      <c r="E22" s="3">
        <v>4</v>
      </c>
      <c r="F22" s="1" t="s">
        <v>22</v>
      </c>
      <c r="G22" s="1"/>
      <c r="H22" s="1" t="s">
        <v>199</v>
      </c>
      <c r="I22" s="1" t="s">
        <v>200</v>
      </c>
      <c r="J22" s="1">
        <v>272010012</v>
      </c>
      <c r="K22" s="1" t="s">
        <v>201</v>
      </c>
      <c r="L22" s="1" t="s">
        <v>202</v>
      </c>
      <c r="M22" s="1" t="s">
        <v>57</v>
      </c>
      <c r="N22" s="7" t="s">
        <v>4199</v>
      </c>
      <c r="O22" s="1"/>
      <c r="P22" s="1" t="s">
        <v>24</v>
      </c>
      <c r="Q22" s="1" t="s">
        <v>203</v>
      </c>
      <c r="R22" s="1"/>
      <c r="S22" s="1" t="s">
        <v>204</v>
      </c>
      <c r="T22" s="7" t="s">
        <v>4085</v>
      </c>
      <c r="V22" s="7" t="s">
        <v>4234</v>
      </c>
      <c r="W22" s="1" t="s">
        <v>2817</v>
      </c>
      <c r="X22" s="7" t="s">
        <v>4180</v>
      </c>
      <c r="Y22" s="1" t="s">
        <v>3928</v>
      </c>
      <c r="Z22" s="7" t="s">
        <v>4196</v>
      </c>
      <c r="AA22" s="1">
        <v>7403290000</v>
      </c>
      <c r="AB22" s="1">
        <v>2846</v>
      </c>
      <c r="AC22" s="1">
        <v>2517.4349999999999</v>
      </c>
      <c r="AD22" s="1">
        <v>138710.67000000001</v>
      </c>
    </row>
    <row r="23" spans="1:30" x14ac:dyDescent="0.25">
      <c r="A23" s="1">
        <v>42649</v>
      </c>
      <c r="B23" s="1" t="s">
        <v>198</v>
      </c>
      <c r="C23" s="2">
        <v>40640</v>
      </c>
      <c r="D23" s="3">
        <v>2011</v>
      </c>
      <c r="E23" s="3">
        <v>4</v>
      </c>
      <c r="F23" s="1" t="s">
        <v>22</v>
      </c>
      <c r="G23" s="1"/>
      <c r="H23" s="1" t="s">
        <v>199</v>
      </c>
      <c r="I23" s="1" t="s">
        <v>200</v>
      </c>
      <c r="J23" s="1">
        <v>272010012</v>
      </c>
      <c r="K23" s="1" t="s">
        <v>201</v>
      </c>
      <c r="L23" s="1" t="s">
        <v>202</v>
      </c>
      <c r="M23" s="1" t="s">
        <v>57</v>
      </c>
      <c r="N23" s="7" t="s">
        <v>4205</v>
      </c>
      <c r="O23" s="1"/>
      <c r="P23" s="1" t="s">
        <v>24</v>
      </c>
      <c r="Q23" s="1" t="s">
        <v>1200</v>
      </c>
      <c r="R23" s="1"/>
      <c r="S23" s="1" t="s">
        <v>1201</v>
      </c>
      <c r="V23" s="7" t="s">
        <v>4054</v>
      </c>
      <c r="W23" s="1" t="s">
        <v>2817</v>
      </c>
      <c r="X23" s="7" t="s">
        <v>4179</v>
      </c>
      <c r="Y23" s="1" t="s">
        <v>3941</v>
      </c>
      <c r="Z23" s="7" t="s">
        <v>4196</v>
      </c>
      <c r="AA23" s="1">
        <v>8101100000</v>
      </c>
      <c r="AB23" s="1">
        <v>1663.556</v>
      </c>
      <c r="AC23" s="1">
        <v>1500</v>
      </c>
      <c r="AD23" s="1">
        <v>155550</v>
      </c>
    </row>
    <row r="24" spans="1:30" x14ac:dyDescent="0.25">
      <c r="A24" s="1">
        <v>43887</v>
      </c>
      <c r="B24" s="1" t="s">
        <v>1315</v>
      </c>
      <c r="C24" s="2">
        <v>40680</v>
      </c>
      <c r="D24" s="3">
        <v>2011</v>
      </c>
      <c r="E24" s="3">
        <v>5</v>
      </c>
      <c r="F24" s="1" t="s">
        <v>22</v>
      </c>
      <c r="G24" s="1"/>
      <c r="H24" s="1" t="s">
        <v>199</v>
      </c>
      <c r="I24" s="1" t="s">
        <v>200</v>
      </c>
      <c r="J24" s="1">
        <v>272010012</v>
      </c>
      <c r="K24" s="1" t="s">
        <v>201</v>
      </c>
      <c r="L24" s="1" t="s">
        <v>202</v>
      </c>
      <c r="M24" s="1" t="s">
        <v>57</v>
      </c>
      <c r="N24" s="7" t="s">
        <v>4213</v>
      </c>
      <c r="O24" s="1"/>
      <c r="P24" s="1" t="s">
        <v>24</v>
      </c>
      <c r="Q24" s="1" t="s">
        <v>1316</v>
      </c>
      <c r="R24" s="1"/>
      <c r="S24" s="1" t="s">
        <v>1317</v>
      </c>
      <c r="V24" s="7" t="s">
        <v>4055</v>
      </c>
      <c r="W24" s="1" t="s">
        <v>197</v>
      </c>
      <c r="X24" s="7" t="s">
        <v>4179</v>
      </c>
      <c r="Y24" s="1" t="s">
        <v>3941</v>
      </c>
      <c r="Z24" s="7" t="s">
        <v>4196</v>
      </c>
      <c r="AA24" s="1">
        <v>8101100000</v>
      </c>
      <c r="AB24" s="1">
        <v>1212.7139999999999</v>
      </c>
      <c r="AC24" s="1">
        <v>1100</v>
      </c>
      <c r="AD24" s="1">
        <v>114070</v>
      </c>
    </row>
    <row r="25" spans="1:30" x14ac:dyDescent="0.25">
      <c r="A25" s="1">
        <v>45295</v>
      </c>
      <c r="B25" s="1" t="s">
        <v>1452</v>
      </c>
      <c r="C25" s="2">
        <v>40717</v>
      </c>
      <c r="D25" s="3">
        <v>2011</v>
      </c>
      <c r="E25" s="3">
        <v>6</v>
      </c>
      <c r="F25" s="1" t="s">
        <v>22</v>
      </c>
      <c r="G25" s="1"/>
      <c r="H25" s="1" t="s">
        <v>199</v>
      </c>
      <c r="I25" s="1" t="s">
        <v>200</v>
      </c>
      <c r="J25" s="1">
        <v>272010012</v>
      </c>
      <c r="K25" s="1" t="s">
        <v>201</v>
      </c>
      <c r="L25" s="1" t="s">
        <v>202</v>
      </c>
      <c r="M25" s="1" t="s">
        <v>57</v>
      </c>
      <c r="N25" s="7" t="s">
        <v>4213</v>
      </c>
      <c r="O25" s="1"/>
      <c r="P25" s="1" t="s">
        <v>24</v>
      </c>
      <c r="Q25" s="1" t="s">
        <v>1200</v>
      </c>
      <c r="R25" s="1"/>
      <c r="S25" s="1" t="s">
        <v>1317</v>
      </c>
      <c r="V25" s="7" t="s">
        <v>4055</v>
      </c>
      <c r="W25" s="1" t="s">
        <v>197</v>
      </c>
      <c r="X25" s="7" t="s">
        <v>4179</v>
      </c>
      <c r="Y25" s="1" t="s">
        <v>3941</v>
      </c>
      <c r="Z25" s="7" t="s">
        <v>4196</v>
      </c>
      <c r="AA25" s="1">
        <v>8101100000</v>
      </c>
      <c r="AB25" s="1">
        <v>1669</v>
      </c>
      <c r="AC25" s="1">
        <v>1500</v>
      </c>
      <c r="AD25" s="1">
        <v>155550</v>
      </c>
    </row>
    <row r="26" spans="1:30" x14ac:dyDescent="0.25">
      <c r="A26" s="1">
        <v>6074</v>
      </c>
      <c r="B26" s="1" t="s">
        <v>2083</v>
      </c>
      <c r="C26" s="2">
        <v>40406</v>
      </c>
      <c r="D26" s="3">
        <v>2010</v>
      </c>
      <c r="E26" s="3">
        <v>8</v>
      </c>
      <c r="F26" s="1" t="s">
        <v>22</v>
      </c>
      <c r="G26" s="1"/>
      <c r="H26" s="1" t="s">
        <v>2084</v>
      </c>
      <c r="I26" s="1" t="s">
        <v>2085</v>
      </c>
      <c r="J26" s="1">
        <v>273008320</v>
      </c>
      <c r="K26" s="1" t="s">
        <v>703</v>
      </c>
      <c r="L26" s="1" t="s">
        <v>2072</v>
      </c>
      <c r="M26" s="1" t="s">
        <v>51</v>
      </c>
      <c r="N26" s="7" t="s">
        <v>4213</v>
      </c>
      <c r="O26" s="1"/>
      <c r="P26" s="1" t="s">
        <v>24</v>
      </c>
      <c r="Q26" s="1" t="s">
        <v>2086</v>
      </c>
      <c r="R26" s="1" t="s">
        <v>2087</v>
      </c>
      <c r="S26" s="1" t="s">
        <v>2084</v>
      </c>
      <c r="U26" s="7">
        <f>IF(ISERROR(FIND("РУСАЛ",S26,1)),0,1)</f>
        <v>0</v>
      </c>
      <c r="V26" s="7" t="s">
        <v>4049</v>
      </c>
      <c r="W26" s="1" t="s">
        <v>197</v>
      </c>
      <c r="X26" s="7" t="s">
        <v>4184</v>
      </c>
      <c r="Y26" s="1" t="s">
        <v>3931</v>
      </c>
      <c r="Z26" s="7" t="s">
        <v>4196</v>
      </c>
      <c r="AA26" s="1">
        <v>7502200009</v>
      </c>
      <c r="AB26" s="1">
        <v>1304</v>
      </c>
      <c r="AC26" s="1">
        <v>1208</v>
      </c>
      <c r="AD26" s="8">
        <v>62044.58</v>
      </c>
    </row>
    <row r="27" spans="1:30" x14ac:dyDescent="0.25">
      <c r="A27" s="1">
        <v>3028</v>
      </c>
      <c r="B27" s="1" t="s">
        <v>1893</v>
      </c>
      <c r="C27" s="2">
        <v>40533</v>
      </c>
      <c r="D27" s="3">
        <v>2010</v>
      </c>
      <c r="E27" s="3">
        <v>12</v>
      </c>
      <c r="F27" s="1" t="s">
        <v>22</v>
      </c>
      <c r="G27" s="1"/>
      <c r="H27" s="1" t="s">
        <v>144</v>
      </c>
      <c r="I27" s="1" t="s">
        <v>145</v>
      </c>
      <c r="J27" s="1">
        <v>273069516</v>
      </c>
      <c r="K27" s="1" t="s">
        <v>146</v>
      </c>
      <c r="L27" s="1" t="s">
        <v>1894</v>
      </c>
      <c r="M27" s="1" t="s">
        <v>70</v>
      </c>
      <c r="N27" s="7" t="s">
        <v>4086</v>
      </c>
      <c r="O27" s="1"/>
      <c r="P27" s="1" t="s">
        <v>54</v>
      </c>
      <c r="Q27" s="1" t="s">
        <v>1895</v>
      </c>
      <c r="R27" s="1" t="s">
        <v>3873</v>
      </c>
      <c r="S27" s="1" t="s">
        <v>1896</v>
      </c>
      <c r="U27" s="7">
        <f>IF(ISERROR(FIND("РУСАЛ",S27,1)),0,1)</f>
        <v>0</v>
      </c>
      <c r="V27" s="7" t="s">
        <v>4048</v>
      </c>
      <c r="W27" s="1" t="s">
        <v>197</v>
      </c>
      <c r="X27" s="7" t="s">
        <v>4184</v>
      </c>
      <c r="Y27" s="1" t="s">
        <v>3930</v>
      </c>
      <c r="Z27" s="7" t="s">
        <v>4196</v>
      </c>
      <c r="AA27" s="1">
        <v>7502100000</v>
      </c>
      <c r="AB27" s="1">
        <v>2819</v>
      </c>
      <c r="AC27" s="1">
        <v>2801</v>
      </c>
      <c r="AD27" s="8">
        <v>99054.15</v>
      </c>
    </row>
    <row r="28" spans="1:30" x14ac:dyDescent="0.25">
      <c r="A28" s="1">
        <v>31361</v>
      </c>
      <c r="B28" s="1" t="s">
        <v>143</v>
      </c>
      <c r="C28" s="2">
        <v>40583</v>
      </c>
      <c r="D28" s="3">
        <v>2011</v>
      </c>
      <c r="E28" s="3">
        <v>2</v>
      </c>
      <c r="F28" s="1" t="s">
        <v>22</v>
      </c>
      <c r="G28" s="1"/>
      <c r="H28" s="1" t="s">
        <v>144</v>
      </c>
      <c r="I28" s="1" t="s">
        <v>145</v>
      </c>
      <c r="J28" s="1">
        <v>273069516</v>
      </c>
      <c r="K28" s="1" t="s">
        <v>146</v>
      </c>
      <c r="L28" s="1" t="s">
        <v>147</v>
      </c>
      <c r="M28" s="1" t="s">
        <v>70</v>
      </c>
      <c r="N28" s="7" t="s">
        <v>4086</v>
      </c>
      <c r="O28" s="1"/>
      <c r="P28" s="1" t="s">
        <v>54</v>
      </c>
      <c r="Q28" s="1" t="s">
        <v>148</v>
      </c>
      <c r="R28" s="1"/>
      <c r="S28" s="1" t="s">
        <v>149</v>
      </c>
      <c r="T28" s="7" t="s">
        <v>4085</v>
      </c>
      <c r="V28" s="7" t="s">
        <v>4234</v>
      </c>
      <c r="W28" s="1"/>
      <c r="X28" s="7" t="s">
        <v>4184</v>
      </c>
      <c r="Y28" s="1" t="s">
        <v>3930</v>
      </c>
      <c r="Z28" s="7" t="s">
        <v>4196</v>
      </c>
      <c r="AA28" s="1">
        <v>7502100000</v>
      </c>
      <c r="AB28" s="1">
        <v>2767.9</v>
      </c>
      <c r="AC28" s="1">
        <v>2750</v>
      </c>
      <c r="AD28" s="8">
        <v>98363.5</v>
      </c>
    </row>
    <row r="29" spans="1:30" x14ac:dyDescent="0.25">
      <c r="A29" s="1">
        <v>32218</v>
      </c>
      <c r="B29" s="1" t="s">
        <v>382</v>
      </c>
      <c r="C29" s="2">
        <v>40732</v>
      </c>
      <c r="D29" s="3">
        <v>2011</v>
      </c>
      <c r="E29" s="3">
        <v>7</v>
      </c>
      <c r="F29" s="1" t="s">
        <v>22</v>
      </c>
      <c r="G29" s="1"/>
      <c r="H29" s="1" t="s">
        <v>144</v>
      </c>
      <c r="I29" s="1" t="s">
        <v>145</v>
      </c>
      <c r="J29" s="1">
        <v>273069516</v>
      </c>
      <c r="K29" s="1" t="s">
        <v>146</v>
      </c>
      <c r="L29" s="1" t="s">
        <v>147</v>
      </c>
      <c r="M29" s="1" t="s">
        <v>70</v>
      </c>
      <c r="N29" s="7" t="s">
        <v>4086</v>
      </c>
      <c r="O29" s="1"/>
      <c r="P29" s="1" t="s">
        <v>54</v>
      </c>
      <c r="Q29" s="1" t="s">
        <v>383</v>
      </c>
      <c r="R29" s="1"/>
      <c r="S29" s="1" t="s">
        <v>149</v>
      </c>
      <c r="T29" s="7" t="s">
        <v>4085</v>
      </c>
      <c r="V29" s="7" t="s">
        <v>4234</v>
      </c>
      <c r="W29" s="1" t="s">
        <v>197</v>
      </c>
      <c r="X29" s="7" t="s">
        <v>4184</v>
      </c>
      <c r="Y29" s="1" t="s">
        <v>3930</v>
      </c>
      <c r="Z29" s="7" t="s">
        <v>4196</v>
      </c>
      <c r="AA29" s="1">
        <v>7502100000</v>
      </c>
      <c r="AB29" s="1">
        <v>2319.3000000000002</v>
      </c>
      <c r="AC29" s="1">
        <v>2310</v>
      </c>
      <c r="AD29" s="8">
        <v>93305.2</v>
      </c>
    </row>
    <row r="30" spans="1:30" x14ac:dyDescent="0.25">
      <c r="A30" s="1">
        <v>39653</v>
      </c>
      <c r="B30" s="1" t="s">
        <v>768</v>
      </c>
      <c r="C30" s="2">
        <v>40568</v>
      </c>
      <c r="D30" s="3">
        <v>2011</v>
      </c>
      <c r="E30" s="3">
        <v>1</v>
      </c>
      <c r="F30" s="1" t="s">
        <v>22</v>
      </c>
      <c r="G30" s="1"/>
      <c r="H30" s="1" t="s">
        <v>769</v>
      </c>
      <c r="I30" s="1" t="s">
        <v>770</v>
      </c>
      <c r="J30" s="1">
        <v>560034740</v>
      </c>
      <c r="K30" s="1" t="s">
        <v>771</v>
      </c>
      <c r="L30" s="1" t="s">
        <v>772</v>
      </c>
      <c r="M30" s="1" t="s">
        <v>220</v>
      </c>
      <c r="N30" s="7" t="s">
        <v>4219</v>
      </c>
      <c r="O30" s="1"/>
      <c r="P30" s="1" t="s">
        <v>61</v>
      </c>
      <c r="Q30" s="1" t="s">
        <v>773</v>
      </c>
      <c r="R30" s="1" t="s">
        <v>774</v>
      </c>
      <c r="S30" s="1"/>
      <c r="V30" s="7" t="s">
        <v>4086</v>
      </c>
      <c r="W30" s="1" t="s">
        <v>1931</v>
      </c>
      <c r="X30" s="7" t="s">
        <v>4187</v>
      </c>
      <c r="Y30" s="1" t="s">
        <v>3936</v>
      </c>
      <c r="Z30" s="7" t="s">
        <v>4196</v>
      </c>
      <c r="AA30" s="1">
        <v>7801910000</v>
      </c>
      <c r="AB30" s="1">
        <v>12</v>
      </c>
      <c r="AC30" s="1">
        <v>12</v>
      </c>
      <c r="AD30" s="1">
        <v>230.16</v>
      </c>
    </row>
    <row r="31" spans="1:30" x14ac:dyDescent="0.25">
      <c r="A31" s="1">
        <v>31825</v>
      </c>
      <c r="B31" s="1" t="s">
        <v>248</v>
      </c>
      <c r="C31" s="2">
        <v>40679</v>
      </c>
      <c r="D31" s="3">
        <v>2011</v>
      </c>
      <c r="E31" s="3">
        <v>5</v>
      </c>
      <c r="F31" s="1" t="s">
        <v>22</v>
      </c>
      <c r="G31" s="1"/>
      <c r="H31" s="1" t="s">
        <v>249</v>
      </c>
      <c r="I31" s="1" t="s">
        <v>250</v>
      </c>
      <c r="J31" s="1">
        <v>1004009334</v>
      </c>
      <c r="K31" s="1" t="s">
        <v>123</v>
      </c>
      <c r="L31" s="1" t="s">
        <v>251</v>
      </c>
      <c r="M31" s="1" t="s">
        <v>67</v>
      </c>
      <c r="N31" s="7" t="s">
        <v>4209</v>
      </c>
      <c r="O31" s="1"/>
      <c r="P31" s="1" t="s">
        <v>24</v>
      </c>
      <c r="Q31" s="1" t="s">
        <v>252</v>
      </c>
      <c r="R31" s="1"/>
      <c r="S31" s="1" t="s">
        <v>253</v>
      </c>
      <c r="T31" s="7" t="s">
        <v>4085</v>
      </c>
      <c r="V31" s="7" t="s">
        <v>4234</v>
      </c>
      <c r="W31" s="1" t="s">
        <v>197</v>
      </c>
      <c r="X31" s="7" t="s">
        <v>4180</v>
      </c>
      <c r="Y31" s="1" t="s">
        <v>3926</v>
      </c>
      <c r="Z31" s="7" t="s">
        <v>4196</v>
      </c>
      <c r="AA31" s="1">
        <v>7403210000</v>
      </c>
      <c r="AB31" s="1">
        <v>0.76</v>
      </c>
      <c r="AC31" s="1">
        <v>0.76</v>
      </c>
      <c r="AD31" s="1">
        <v>57.04</v>
      </c>
    </row>
    <row r="32" spans="1:30" x14ac:dyDescent="0.25">
      <c r="A32" s="1">
        <v>32039</v>
      </c>
      <c r="B32" s="1" t="s">
        <v>313</v>
      </c>
      <c r="C32" s="2">
        <v>40722</v>
      </c>
      <c r="D32" s="3">
        <v>2011</v>
      </c>
      <c r="E32" s="3">
        <v>6</v>
      </c>
      <c r="F32" s="1" t="s">
        <v>22</v>
      </c>
      <c r="G32" s="1"/>
      <c r="H32" s="1" t="s">
        <v>314</v>
      </c>
      <c r="I32" s="1" t="s">
        <v>315</v>
      </c>
      <c r="J32" s="1">
        <v>1324134609</v>
      </c>
      <c r="K32" s="1" t="s">
        <v>316</v>
      </c>
      <c r="L32" s="1" t="s">
        <v>317</v>
      </c>
      <c r="M32" s="1" t="s">
        <v>62</v>
      </c>
      <c r="N32" s="7" t="s">
        <v>4229</v>
      </c>
      <c r="O32" s="1"/>
      <c r="P32" s="1" t="s">
        <v>54</v>
      </c>
      <c r="Q32" s="1" t="s">
        <v>318</v>
      </c>
      <c r="R32" s="1"/>
      <c r="S32" s="1" t="s">
        <v>319</v>
      </c>
      <c r="T32" s="7" t="s">
        <v>4085</v>
      </c>
      <c r="V32" s="7" t="s">
        <v>4234</v>
      </c>
      <c r="W32" s="1" t="s">
        <v>197</v>
      </c>
      <c r="X32" s="7" t="s">
        <v>4180</v>
      </c>
      <c r="Y32" s="1" t="s">
        <v>3927</v>
      </c>
      <c r="Z32" s="7" t="s">
        <v>4196</v>
      </c>
      <c r="AA32" s="1">
        <v>7403220000</v>
      </c>
      <c r="AB32" s="1">
        <v>0.60699999999999998</v>
      </c>
      <c r="AC32" s="1">
        <v>0.5</v>
      </c>
      <c r="AD32" s="1">
        <v>148.71</v>
      </c>
    </row>
    <row r="33" spans="1:30" x14ac:dyDescent="0.25">
      <c r="A33" s="1">
        <v>14885</v>
      </c>
      <c r="B33" s="1" t="s">
        <v>3131</v>
      </c>
      <c r="C33" s="2">
        <v>40379</v>
      </c>
      <c r="D33" s="3">
        <v>2010</v>
      </c>
      <c r="E33" s="3">
        <v>7</v>
      </c>
      <c r="F33" s="1" t="s">
        <v>22</v>
      </c>
      <c r="G33" s="1"/>
      <c r="H33" s="1" t="s">
        <v>3132</v>
      </c>
      <c r="I33" s="1" t="s">
        <v>3133</v>
      </c>
      <c r="J33" s="1">
        <v>1326197717</v>
      </c>
      <c r="K33" s="1" t="s">
        <v>1455</v>
      </c>
      <c r="L33" s="1" t="s">
        <v>3134</v>
      </c>
      <c r="M33" s="1" t="s">
        <v>53</v>
      </c>
      <c r="N33" s="7" t="s">
        <v>4205</v>
      </c>
      <c r="O33" s="1"/>
      <c r="P33" s="1" t="s">
        <v>52</v>
      </c>
      <c r="Q33" s="1" t="s">
        <v>3135</v>
      </c>
      <c r="R33" s="1" t="s">
        <v>3136</v>
      </c>
      <c r="S33" s="1" t="s">
        <v>2270</v>
      </c>
      <c r="U33" s="7">
        <f>IF(ISERROR(FIND("РУСАЛ",S33,1)),0,1)</f>
        <v>0</v>
      </c>
      <c r="V33" s="7" t="s">
        <v>4060</v>
      </c>
      <c r="W33" s="1" t="s">
        <v>1743</v>
      </c>
      <c r="X33" s="7" t="s">
        <v>4179</v>
      </c>
      <c r="Y33" s="1" t="s">
        <v>3942</v>
      </c>
      <c r="Z33" s="7" t="s">
        <v>4196</v>
      </c>
      <c r="AA33" s="1">
        <v>8101940000</v>
      </c>
      <c r="AB33" s="1">
        <v>46</v>
      </c>
      <c r="AC33" s="1">
        <v>40</v>
      </c>
      <c r="AD33" s="1">
        <v>3280</v>
      </c>
    </row>
    <row r="34" spans="1:30" x14ac:dyDescent="0.25">
      <c r="A34" s="1">
        <v>47437</v>
      </c>
      <c r="B34" s="1" t="s">
        <v>3131</v>
      </c>
      <c r="C34" s="2">
        <v>40379</v>
      </c>
      <c r="D34" s="3">
        <v>2010</v>
      </c>
      <c r="E34" s="3">
        <v>7</v>
      </c>
      <c r="F34" s="1" t="s">
        <v>22</v>
      </c>
      <c r="G34" s="1"/>
      <c r="H34" s="1" t="s">
        <v>3132</v>
      </c>
      <c r="I34" s="1" t="s">
        <v>3965</v>
      </c>
      <c r="J34" s="1">
        <v>1326197717</v>
      </c>
      <c r="K34" s="1" t="s">
        <v>1455</v>
      </c>
      <c r="L34" s="1" t="s">
        <v>3134</v>
      </c>
      <c r="M34" s="1" t="s">
        <v>53</v>
      </c>
      <c r="N34" s="7" t="s">
        <v>4205</v>
      </c>
      <c r="O34" s="1"/>
      <c r="P34" s="1" t="s">
        <v>52</v>
      </c>
      <c r="Q34" s="1" t="s">
        <v>3135</v>
      </c>
      <c r="R34" s="1" t="s">
        <v>3136</v>
      </c>
      <c r="S34" s="1" t="s">
        <v>2270</v>
      </c>
      <c r="V34" s="7" t="s">
        <v>4060</v>
      </c>
      <c r="W34" s="1" t="s">
        <v>1743</v>
      </c>
      <c r="X34" s="7" t="s">
        <v>4179</v>
      </c>
      <c r="Y34" s="1" t="s">
        <v>3942</v>
      </c>
      <c r="Z34" s="7" t="s">
        <v>4196</v>
      </c>
      <c r="AA34" s="1">
        <v>8101940000</v>
      </c>
      <c r="AB34" s="1">
        <v>46</v>
      </c>
      <c r="AC34" s="1">
        <v>40</v>
      </c>
      <c r="AD34" s="1">
        <v>3280</v>
      </c>
    </row>
    <row r="35" spans="1:30" x14ac:dyDescent="0.25">
      <c r="A35" s="1">
        <v>6831</v>
      </c>
      <c r="B35" s="1" t="s">
        <v>2159</v>
      </c>
      <c r="C35" s="2">
        <v>40190</v>
      </c>
      <c r="D35" s="3">
        <v>2010</v>
      </c>
      <c r="E35" s="3">
        <v>1</v>
      </c>
      <c r="F35" s="1" t="s">
        <v>22</v>
      </c>
      <c r="G35" s="1"/>
      <c r="H35" s="1" t="s">
        <v>2160</v>
      </c>
      <c r="I35" s="1" t="s">
        <v>2161</v>
      </c>
      <c r="J35" s="1">
        <v>1327004453</v>
      </c>
      <c r="K35" s="1" t="s">
        <v>2162</v>
      </c>
      <c r="L35" s="1" t="s">
        <v>623</v>
      </c>
      <c r="M35" s="1" t="s">
        <v>53</v>
      </c>
      <c r="N35" s="7" t="s">
        <v>4205</v>
      </c>
      <c r="O35" s="1"/>
      <c r="P35" s="1" t="s">
        <v>52</v>
      </c>
      <c r="Q35" s="1" t="s">
        <v>2164</v>
      </c>
      <c r="R35" s="1" t="s">
        <v>2165</v>
      </c>
      <c r="S35" s="1" t="s">
        <v>2163</v>
      </c>
      <c r="U35" s="7">
        <f>IF(ISERROR(FIND("РУСАЛ",S35,1)),0,1)</f>
        <v>0</v>
      </c>
      <c r="V35" s="7" t="s">
        <v>4076</v>
      </c>
      <c r="W35" s="1"/>
      <c r="X35" s="7" t="s">
        <v>4179</v>
      </c>
      <c r="Y35" s="1" t="s">
        <v>3942</v>
      </c>
      <c r="Z35" s="7" t="s">
        <v>4196</v>
      </c>
      <c r="AA35" s="1">
        <v>8101940000</v>
      </c>
      <c r="AB35" s="1">
        <v>107</v>
      </c>
      <c r="AC35" s="1">
        <v>97</v>
      </c>
      <c r="AD35" s="1">
        <v>7975</v>
      </c>
    </row>
    <row r="36" spans="1:30" x14ac:dyDescent="0.25">
      <c r="A36" s="1">
        <v>8250</v>
      </c>
      <c r="B36" s="1" t="s">
        <v>2289</v>
      </c>
      <c r="C36" s="2">
        <v>40483</v>
      </c>
      <c r="D36" s="3">
        <v>2010</v>
      </c>
      <c r="E36" s="3">
        <v>11</v>
      </c>
      <c r="F36" s="1" t="s">
        <v>22</v>
      </c>
      <c r="G36" s="1"/>
      <c r="H36" s="1" t="s">
        <v>2160</v>
      </c>
      <c r="I36" s="1" t="s">
        <v>2290</v>
      </c>
      <c r="J36" s="1">
        <v>1327004453</v>
      </c>
      <c r="K36" s="1" t="s">
        <v>2162</v>
      </c>
      <c r="L36" s="1" t="s">
        <v>623</v>
      </c>
      <c r="M36" s="1" t="s">
        <v>53</v>
      </c>
      <c r="N36" s="7" t="s">
        <v>4205</v>
      </c>
      <c r="O36" s="1"/>
      <c r="P36" s="1" t="s">
        <v>52</v>
      </c>
      <c r="Q36" s="1" t="s">
        <v>2292</v>
      </c>
      <c r="R36" s="1" t="s">
        <v>2165</v>
      </c>
      <c r="S36" s="1" t="s">
        <v>2163</v>
      </c>
      <c r="U36" s="7">
        <f>IF(ISERROR(FIND("РУСАЛ",S36,1)),0,1)</f>
        <v>0</v>
      </c>
      <c r="V36" s="7" t="s">
        <v>4076</v>
      </c>
      <c r="W36" s="1" t="s">
        <v>2291</v>
      </c>
      <c r="X36" s="7" t="s">
        <v>4179</v>
      </c>
      <c r="Y36" s="1" t="s">
        <v>3942</v>
      </c>
      <c r="Z36" s="7" t="s">
        <v>4196</v>
      </c>
      <c r="AA36" s="1">
        <v>8101940000</v>
      </c>
      <c r="AB36" s="1">
        <v>70</v>
      </c>
      <c r="AC36" s="1">
        <v>64</v>
      </c>
      <c r="AD36" s="1">
        <v>5265.14</v>
      </c>
    </row>
    <row r="37" spans="1:30" x14ac:dyDescent="0.25">
      <c r="A37" s="1">
        <v>8506</v>
      </c>
      <c r="B37" s="1" t="s">
        <v>2392</v>
      </c>
      <c r="C37" s="2">
        <v>40497</v>
      </c>
      <c r="D37" s="3">
        <v>2010</v>
      </c>
      <c r="E37" s="3">
        <v>11</v>
      </c>
      <c r="F37" s="1" t="s">
        <v>22</v>
      </c>
      <c r="G37" s="1"/>
      <c r="H37" s="1" t="s">
        <v>2393</v>
      </c>
      <c r="I37" s="1" t="s">
        <v>2394</v>
      </c>
      <c r="J37" s="1">
        <v>1327004453</v>
      </c>
      <c r="K37" s="1" t="s">
        <v>2162</v>
      </c>
      <c r="L37" s="1" t="s">
        <v>623</v>
      </c>
      <c r="M37" s="1" t="s">
        <v>53</v>
      </c>
      <c r="N37" s="7" t="s">
        <v>4205</v>
      </c>
      <c r="O37" s="1"/>
      <c r="P37" s="1" t="s">
        <v>52</v>
      </c>
      <c r="Q37" s="1" t="s">
        <v>2292</v>
      </c>
      <c r="R37" s="1" t="s">
        <v>2165</v>
      </c>
      <c r="S37" s="1" t="s">
        <v>2163</v>
      </c>
      <c r="U37" s="7">
        <f>IF(ISERROR(FIND("РУСАЛ",S37,1)),0,1)</f>
        <v>0</v>
      </c>
      <c r="V37" s="7" t="s">
        <v>4076</v>
      </c>
      <c r="W37" s="1" t="s">
        <v>2291</v>
      </c>
      <c r="X37" s="7" t="s">
        <v>4179</v>
      </c>
      <c r="Y37" s="1" t="s">
        <v>3942</v>
      </c>
      <c r="Z37" s="7" t="s">
        <v>4196</v>
      </c>
      <c r="AA37" s="1">
        <v>8101940000</v>
      </c>
      <c r="AB37" s="1">
        <v>105</v>
      </c>
      <c r="AC37" s="1">
        <v>96</v>
      </c>
      <c r="AD37" s="1">
        <v>7859.78</v>
      </c>
    </row>
    <row r="38" spans="1:30" x14ac:dyDescent="0.25">
      <c r="A38" s="1">
        <v>8774</v>
      </c>
      <c r="B38" s="1" t="s">
        <v>2456</v>
      </c>
      <c r="C38" s="2">
        <v>40513</v>
      </c>
      <c r="D38" s="3">
        <v>2010</v>
      </c>
      <c r="E38" s="3">
        <v>12</v>
      </c>
      <c r="F38" s="1" t="s">
        <v>22</v>
      </c>
      <c r="G38" s="1"/>
      <c r="H38" s="1" t="s">
        <v>2457</v>
      </c>
      <c r="I38" s="1" t="s">
        <v>2458</v>
      </c>
      <c r="J38" s="1">
        <v>1327004453</v>
      </c>
      <c r="K38" s="1" t="s">
        <v>2162</v>
      </c>
      <c r="L38" s="1" t="s">
        <v>623</v>
      </c>
      <c r="M38" s="1" t="s">
        <v>53</v>
      </c>
      <c r="N38" s="7" t="s">
        <v>4205</v>
      </c>
      <c r="O38" s="1"/>
      <c r="P38" s="1" t="s">
        <v>52</v>
      </c>
      <c r="Q38" s="1" t="s">
        <v>2292</v>
      </c>
      <c r="R38" s="1" t="s">
        <v>2460</v>
      </c>
      <c r="S38" s="1" t="s">
        <v>2459</v>
      </c>
      <c r="U38" s="7">
        <f>IF(ISERROR(FIND("РУСАЛ",S38,1)),0,1)</f>
        <v>0</v>
      </c>
      <c r="V38" s="7" t="s">
        <v>4075</v>
      </c>
      <c r="W38" s="1" t="s">
        <v>2291</v>
      </c>
      <c r="X38" s="7" t="s">
        <v>4179</v>
      </c>
      <c r="Y38" s="1" t="s">
        <v>3942</v>
      </c>
      <c r="Z38" s="7" t="s">
        <v>4196</v>
      </c>
      <c r="AA38" s="1">
        <v>8101940000</v>
      </c>
      <c r="AB38" s="1">
        <v>111</v>
      </c>
      <c r="AC38" s="1">
        <v>101</v>
      </c>
      <c r="AD38" s="1">
        <v>8255.93</v>
      </c>
    </row>
    <row r="39" spans="1:30" x14ac:dyDescent="0.25">
      <c r="A39" s="1">
        <v>10206</v>
      </c>
      <c r="B39" s="1" t="s">
        <v>2635</v>
      </c>
      <c r="C39" s="2">
        <v>40218</v>
      </c>
      <c r="D39" s="3">
        <v>2010</v>
      </c>
      <c r="E39" s="3">
        <v>2</v>
      </c>
      <c r="F39" s="1" t="s">
        <v>22</v>
      </c>
      <c r="G39" s="1"/>
      <c r="H39" s="1" t="s">
        <v>2160</v>
      </c>
      <c r="I39" s="1" t="s">
        <v>2636</v>
      </c>
      <c r="J39" s="1">
        <v>1327004453</v>
      </c>
      <c r="K39" s="1" t="s">
        <v>2162</v>
      </c>
      <c r="L39" s="1" t="s">
        <v>623</v>
      </c>
      <c r="M39" s="1" t="s">
        <v>53</v>
      </c>
      <c r="N39" s="7" t="s">
        <v>4205</v>
      </c>
      <c r="O39" s="1"/>
      <c r="P39" s="1" t="s">
        <v>52</v>
      </c>
      <c r="Q39" s="1" t="s">
        <v>2164</v>
      </c>
      <c r="R39" s="1" t="s">
        <v>2165</v>
      </c>
      <c r="S39" s="1" t="s">
        <v>2637</v>
      </c>
      <c r="U39" s="7">
        <f>IF(ISERROR(FIND("РУСАЛ",S39,1)),0,1)</f>
        <v>0</v>
      </c>
      <c r="V39" s="7" t="s">
        <v>4074</v>
      </c>
      <c r="W39" s="1" t="s">
        <v>2291</v>
      </c>
      <c r="X39" s="7" t="s">
        <v>4179</v>
      </c>
      <c r="Y39" s="1" t="s">
        <v>3942</v>
      </c>
      <c r="Z39" s="7" t="s">
        <v>4196</v>
      </c>
      <c r="AA39" s="1">
        <v>8101940000</v>
      </c>
      <c r="AB39" s="1">
        <v>35</v>
      </c>
      <c r="AC39" s="1">
        <v>30</v>
      </c>
      <c r="AD39" s="1">
        <v>2463</v>
      </c>
    </row>
    <row r="40" spans="1:30" x14ac:dyDescent="0.25">
      <c r="A40" s="1">
        <v>10913</v>
      </c>
      <c r="B40" s="1" t="s">
        <v>2703</v>
      </c>
      <c r="C40" s="2">
        <v>40253</v>
      </c>
      <c r="D40" s="3">
        <v>2010</v>
      </c>
      <c r="E40" s="3">
        <v>3</v>
      </c>
      <c r="F40" s="1" t="s">
        <v>22</v>
      </c>
      <c r="G40" s="1"/>
      <c r="H40" s="1" t="s">
        <v>2160</v>
      </c>
      <c r="I40" s="1" t="s">
        <v>2704</v>
      </c>
      <c r="J40" s="1">
        <v>1327004453</v>
      </c>
      <c r="K40" s="1" t="s">
        <v>2162</v>
      </c>
      <c r="L40" s="1" t="s">
        <v>623</v>
      </c>
      <c r="M40" s="1" t="s">
        <v>53</v>
      </c>
      <c r="N40" s="7" t="s">
        <v>4205</v>
      </c>
      <c r="O40" s="1"/>
      <c r="P40" s="1" t="s">
        <v>52</v>
      </c>
      <c r="Q40" s="1" t="s">
        <v>2164</v>
      </c>
      <c r="R40" s="1" t="s">
        <v>2165</v>
      </c>
      <c r="S40" s="1" t="s">
        <v>2163</v>
      </c>
      <c r="U40" s="7">
        <f>IF(ISERROR(FIND("РУСАЛ",S40,1)),0,1)</f>
        <v>0</v>
      </c>
      <c r="V40" s="7" t="s">
        <v>4076</v>
      </c>
      <c r="W40" s="1" t="s">
        <v>2291</v>
      </c>
      <c r="X40" s="7" t="s">
        <v>4179</v>
      </c>
      <c r="Y40" s="1" t="s">
        <v>3942</v>
      </c>
      <c r="Z40" s="7" t="s">
        <v>4196</v>
      </c>
      <c r="AA40" s="1">
        <v>8101940000</v>
      </c>
      <c r="AB40" s="1">
        <v>30</v>
      </c>
      <c r="AC40" s="1">
        <v>25</v>
      </c>
      <c r="AD40" s="1">
        <v>2053</v>
      </c>
    </row>
    <row r="41" spans="1:30" x14ac:dyDescent="0.25">
      <c r="A41" s="1">
        <v>11170</v>
      </c>
      <c r="B41" s="1" t="s">
        <v>2725</v>
      </c>
      <c r="C41" s="2">
        <v>40239</v>
      </c>
      <c r="D41" s="3">
        <v>2010</v>
      </c>
      <c r="E41" s="3">
        <v>3</v>
      </c>
      <c r="F41" s="1" t="s">
        <v>22</v>
      </c>
      <c r="G41" s="1"/>
      <c r="H41" s="1" t="s">
        <v>2160</v>
      </c>
      <c r="I41" s="1" t="s">
        <v>2704</v>
      </c>
      <c r="J41" s="1">
        <v>1327004453</v>
      </c>
      <c r="K41" s="1" t="s">
        <v>2162</v>
      </c>
      <c r="L41" s="1" t="s">
        <v>623</v>
      </c>
      <c r="M41" s="1" t="s">
        <v>53</v>
      </c>
      <c r="N41" s="7" t="s">
        <v>4205</v>
      </c>
      <c r="O41" s="1"/>
      <c r="P41" s="1" t="s">
        <v>52</v>
      </c>
      <c r="Q41" s="1" t="s">
        <v>2164</v>
      </c>
      <c r="R41" s="1" t="s">
        <v>2165</v>
      </c>
      <c r="S41" s="1" t="s">
        <v>2163</v>
      </c>
      <c r="U41" s="7">
        <f>IF(ISERROR(FIND("РУСАЛ",S41,1)),0,1)</f>
        <v>0</v>
      </c>
      <c r="V41" s="7" t="s">
        <v>4076</v>
      </c>
      <c r="W41" s="1" t="s">
        <v>2291</v>
      </c>
      <c r="X41" s="7" t="s">
        <v>4179</v>
      </c>
      <c r="Y41" s="1" t="s">
        <v>3942</v>
      </c>
      <c r="Z41" s="7" t="s">
        <v>4196</v>
      </c>
      <c r="AA41" s="1">
        <v>8101940000</v>
      </c>
      <c r="AB41" s="1">
        <v>52</v>
      </c>
      <c r="AC41" s="1">
        <v>47</v>
      </c>
      <c r="AD41" s="1">
        <v>3860</v>
      </c>
    </row>
    <row r="42" spans="1:30" x14ac:dyDescent="0.25">
      <c r="A42" s="1">
        <v>12132</v>
      </c>
      <c r="B42" s="1" t="s">
        <v>2783</v>
      </c>
      <c r="C42" s="2">
        <v>40269</v>
      </c>
      <c r="D42" s="3">
        <v>2010</v>
      </c>
      <c r="E42" s="3">
        <v>4</v>
      </c>
      <c r="F42" s="1" t="s">
        <v>22</v>
      </c>
      <c r="G42" s="1"/>
      <c r="H42" s="1" t="s">
        <v>2160</v>
      </c>
      <c r="I42" s="1" t="s">
        <v>2704</v>
      </c>
      <c r="J42" s="1">
        <v>1327004453</v>
      </c>
      <c r="K42" s="1" t="s">
        <v>2162</v>
      </c>
      <c r="L42" s="1" t="s">
        <v>2784</v>
      </c>
      <c r="M42" s="1" t="s">
        <v>53</v>
      </c>
      <c r="N42" s="7" t="s">
        <v>4205</v>
      </c>
      <c r="O42" s="1"/>
      <c r="P42" s="1" t="s">
        <v>52</v>
      </c>
      <c r="Q42" s="1" t="s">
        <v>2164</v>
      </c>
      <c r="R42" s="1" t="s">
        <v>2165</v>
      </c>
      <c r="S42" s="1" t="s">
        <v>2163</v>
      </c>
      <c r="U42" s="7">
        <f>IF(ISERROR(FIND("РУСАЛ",S42,1)),0,1)</f>
        <v>0</v>
      </c>
      <c r="V42" s="7" t="s">
        <v>4076</v>
      </c>
      <c r="W42" s="1" t="s">
        <v>2291</v>
      </c>
      <c r="X42" s="7" t="s">
        <v>4179</v>
      </c>
      <c r="Y42" s="1" t="s">
        <v>3942</v>
      </c>
      <c r="Z42" s="7" t="s">
        <v>4196</v>
      </c>
      <c r="AA42" s="1">
        <v>8101940000</v>
      </c>
      <c r="AB42" s="1">
        <v>31</v>
      </c>
      <c r="AC42" s="1">
        <v>25</v>
      </c>
      <c r="AD42" s="1">
        <v>2059</v>
      </c>
    </row>
    <row r="43" spans="1:30" x14ac:dyDescent="0.25">
      <c r="A43" s="1">
        <v>12490</v>
      </c>
      <c r="B43" s="1" t="s">
        <v>2846</v>
      </c>
      <c r="C43" s="2">
        <v>40287</v>
      </c>
      <c r="D43" s="3">
        <v>2010</v>
      </c>
      <c r="E43" s="3">
        <v>4</v>
      </c>
      <c r="F43" s="1" t="s">
        <v>22</v>
      </c>
      <c r="G43" s="1"/>
      <c r="H43" s="1" t="s">
        <v>2160</v>
      </c>
      <c r="I43" s="1" t="s">
        <v>2704</v>
      </c>
      <c r="J43" s="1">
        <v>1327004453</v>
      </c>
      <c r="K43" s="1" t="s">
        <v>2162</v>
      </c>
      <c r="L43" s="1" t="s">
        <v>2784</v>
      </c>
      <c r="M43" s="1" t="s">
        <v>53</v>
      </c>
      <c r="N43" s="7" t="s">
        <v>4205</v>
      </c>
      <c r="O43" s="1"/>
      <c r="P43" s="1" t="s">
        <v>52</v>
      </c>
      <c r="Q43" s="1" t="s">
        <v>2164</v>
      </c>
      <c r="R43" s="1" t="s">
        <v>2165</v>
      </c>
      <c r="S43" s="1" t="s">
        <v>2163</v>
      </c>
      <c r="U43" s="7">
        <f>IF(ISERROR(FIND("РУСАЛ",S43,1)),0,1)</f>
        <v>0</v>
      </c>
      <c r="V43" s="7" t="s">
        <v>4076</v>
      </c>
      <c r="W43" s="1" t="s">
        <v>2291</v>
      </c>
      <c r="X43" s="7" t="s">
        <v>4179</v>
      </c>
      <c r="Y43" s="1" t="s">
        <v>3942</v>
      </c>
      <c r="Z43" s="7" t="s">
        <v>4196</v>
      </c>
      <c r="AA43" s="1">
        <v>8101940000</v>
      </c>
      <c r="AB43" s="1">
        <v>14</v>
      </c>
      <c r="AC43" s="1">
        <v>10</v>
      </c>
      <c r="AD43" s="1">
        <v>823</v>
      </c>
    </row>
    <row r="44" spans="1:30" x14ac:dyDescent="0.25">
      <c r="A44" s="1">
        <v>12686</v>
      </c>
      <c r="B44" s="1" t="s">
        <v>2915</v>
      </c>
      <c r="C44" s="2">
        <v>40315</v>
      </c>
      <c r="D44" s="3">
        <v>2010</v>
      </c>
      <c r="E44" s="3">
        <v>5</v>
      </c>
      <c r="F44" s="1" t="s">
        <v>22</v>
      </c>
      <c r="G44" s="1"/>
      <c r="H44" s="1" t="s">
        <v>2160</v>
      </c>
      <c r="I44" s="1" t="s">
        <v>2704</v>
      </c>
      <c r="J44" s="1">
        <v>1327004453</v>
      </c>
      <c r="K44" s="1" t="s">
        <v>2162</v>
      </c>
      <c r="L44" s="1" t="s">
        <v>2784</v>
      </c>
      <c r="M44" s="1" t="s">
        <v>53</v>
      </c>
      <c r="N44" s="7" t="s">
        <v>4205</v>
      </c>
      <c r="O44" s="1"/>
      <c r="P44" s="1" t="s">
        <v>52</v>
      </c>
      <c r="Q44" s="1" t="s">
        <v>2164</v>
      </c>
      <c r="R44" s="1" t="s">
        <v>2165</v>
      </c>
      <c r="S44" s="1" t="s">
        <v>2163</v>
      </c>
      <c r="U44" s="7">
        <f>IF(ISERROR(FIND("РУСАЛ",S44,1)),0,1)</f>
        <v>0</v>
      </c>
      <c r="V44" s="7" t="s">
        <v>4076</v>
      </c>
      <c r="W44" s="1" t="s">
        <v>2291</v>
      </c>
      <c r="X44" s="7" t="s">
        <v>4179</v>
      </c>
      <c r="Y44" s="1" t="s">
        <v>3942</v>
      </c>
      <c r="Z44" s="7" t="s">
        <v>4196</v>
      </c>
      <c r="AA44" s="1">
        <v>8101940000</v>
      </c>
      <c r="AB44" s="1">
        <v>53</v>
      </c>
      <c r="AC44" s="1">
        <v>47</v>
      </c>
      <c r="AD44" s="1">
        <v>3861</v>
      </c>
    </row>
    <row r="45" spans="1:30" x14ac:dyDescent="0.25">
      <c r="A45" s="1">
        <v>13876</v>
      </c>
      <c r="B45" s="1" t="s">
        <v>2971</v>
      </c>
      <c r="C45" s="2">
        <v>40330</v>
      </c>
      <c r="D45" s="3">
        <v>2010</v>
      </c>
      <c r="E45" s="3">
        <v>6</v>
      </c>
      <c r="F45" s="1" t="s">
        <v>22</v>
      </c>
      <c r="G45" s="1"/>
      <c r="H45" s="1" t="s">
        <v>2160</v>
      </c>
      <c r="I45" s="1" t="s">
        <v>2704</v>
      </c>
      <c r="J45" s="1">
        <v>1327004453</v>
      </c>
      <c r="K45" s="1" t="s">
        <v>2162</v>
      </c>
      <c r="L45" s="1" t="s">
        <v>2784</v>
      </c>
      <c r="M45" s="1" t="s">
        <v>53</v>
      </c>
      <c r="N45" s="7" t="s">
        <v>4205</v>
      </c>
      <c r="O45" s="1"/>
      <c r="P45" s="1" t="s">
        <v>52</v>
      </c>
      <c r="Q45" s="1" t="s">
        <v>2164</v>
      </c>
      <c r="R45" s="1" t="s">
        <v>2165</v>
      </c>
      <c r="S45" s="1" t="s">
        <v>2163</v>
      </c>
      <c r="U45" s="7">
        <f>IF(ISERROR(FIND("РУСАЛ",S45,1)),0,1)</f>
        <v>0</v>
      </c>
      <c r="V45" s="7" t="s">
        <v>4076</v>
      </c>
      <c r="W45" s="1" t="s">
        <v>2291</v>
      </c>
      <c r="X45" s="7" t="s">
        <v>4179</v>
      </c>
      <c r="Y45" s="1" t="s">
        <v>3942</v>
      </c>
      <c r="Z45" s="7" t="s">
        <v>4196</v>
      </c>
      <c r="AA45" s="1">
        <v>8101940000</v>
      </c>
      <c r="AB45" s="1">
        <v>46</v>
      </c>
      <c r="AC45" s="1">
        <v>40</v>
      </c>
      <c r="AD45" s="1">
        <v>3291</v>
      </c>
    </row>
    <row r="46" spans="1:30" x14ac:dyDescent="0.25">
      <c r="A46" s="1">
        <v>14051</v>
      </c>
      <c r="B46" s="1" t="s">
        <v>2999</v>
      </c>
      <c r="C46" s="2">
        <v>40345</v>
      </c>
      <c r="D46" s="3">
        <v>2010</v>
      </c>
      <c r="E46" s="3">
        <v>6</v>
      </c>
      <c r="F46" s="1" t="s">
        <v>22</v>
      </c>
      <c r="G46" s="1"/>
      <c r="H46" s="1" t="s">
        <v>2160</v>
      </c>
      <c r="I46" s="1" t="s">
        <v>2704</v>
      </c>
      <c r="J46" s="1">
        <v>1327004453</v>
      </c>
      <c r="K46" s="1" t="s">
        <v>2162</v>
      </c>
      <c r="L46" s="1" t="s">
        <v>2784</v>
      </c>
      <c r="M46" s="1" t="s">
        <v>53</v>
      </c>
      <c r="N46" s="7" t="s">
        <v>4205</v>
      </c>
      <c r="O46" s="1"/>
      <c r="P46" s="1" t="s">
        <v>52</v>
      </c>
      <c r="Q46" s="1" t="s">
        <v>2164</v>
      </c>
      <c r="R46" s="1" t="s">
        <v>2165</v>
      </c>
      <c r="S46" s="1" t="s">
        <v>2163</v>
      </c>
      <c r="U46" s="7">
        <f>IF(ISERROR(FIND("РУСАЛ",S46,1)),0,1)</f>
        <v>0</v>
      </c>
      <c r="V46" s="7" t="s">
        <v>4076</v>
      </c>
      <c r="W46" s="1" t="s">
        <v>2291</v>
      </c>
      <c r="X46" s="7" t="s">
        <v>4179</v>
      </c>
      <c r="Y46" s="1" t="s">
        <v>3942</v>
      </c>
      <c r="Z46" s="7" t="s">
        <v>4196</v>
      </c>
      <c r="AA46" s="1">
        <v>8101940000</v>
      </c>
      <c r="AB46" s="1">
        <v>70</v>
      </c>
      <c r="AC46" s="1">
        <v>58</v>
      </c>
      <c r="AD46" s="1">
        <v>4757</v>
      </c>
    </row>
    <row r="47" spans="1:30" x14ac:dyDescent="0.25">
      <c r="A47" s="1">
        <v>14245</v>
      </c>
      <c r="B47" s="1" t="s">
        <v>3043</v>
      </c>
      <c r="C47" s="2">
        <v>40357</v>
      </c>
      <c r="D47" s="3">
        <v>2010</v>
      </c>
      <c r="E47" s="3">
        <v>6</v>
      </c>
      <c r="F47" s="1" t="s">
        <v>22</v>
      </c>
      <c r="G47" s="1"/>
      <c r="H47" s="1" t="s">
        <v>2160</v>
      </c>
      <c r="I47" s="1" t="s">
        <v>2704</v>
      </c>
      <c r="J47" s="1">
        <v>1327004453</v>
      </c>
      <c r="K47" s="1" t="s">
        <v>2162</v>
      </c>
      <c r="L47" s="1" t="s">
        <v>2784</v>
      </c>
      <c r="M47" s="1" t="s">
        <v>53</v>
      </c>
      <c r="N47" s="7" t="s">
        <v>4205</v>
      </c>
      <c r="O47" s="1"/>
      <c r="P47" s="1" t="s">
        <v>52</v>
      </c>
      <c r="Q47" s="1" t="s">
        <v>2164</v>
      </c>
      <c r="R47" s="1" t="s">
        <v>3873</v>
      </c>
      <c r="S47" s="1" t="s">
        <v>2163</v>
      </c>
      <c r="U47" s="7">
        <f>IF(ISERROR(FIND("РУСАЛ",S47,1)),0,1)</f>
        <v>0</v>
      </c>
      <c r="V47" s="7" t="s">
        <v>4076</v>
      </c>
      <c r="W47" s="1" t="s">
        <v>2291</v>
      </c>
      <c r="X47" s="7" t="s">
        <v>4179</v>
      </c>
      <c r="Y47" s="1" t="s">
        <v>3942</v>
      </c>
      <c r="Z47" s="7" t="s">
        <v>4196</v>
      </c>
      <c r="AA47" s="1">
        <v>8101940000</v>
      </c>
      <c r="AB47" s="1">
        <v>63</v>
      </c>
      <c r="AC47" s="1">
        <v>52</v>
      </c>
      <c r="AD47" s="1">
        <v>4274.5</v>
      </c>
    </row>
    <row r="48" spans="1:30" x14ac:dyDescent="0.25">
      <c r="A48" s="1">
        <v>14581</v>
      </c>
      <c r="B48" s="1" t="s">
        <v>3087</v>
      </c>
      <c r="C48" s="2">
        <v>40298</v>
      </c>
      <c r="D48" s="3">
        <v>2010</v>
      </c>
      <c r="E48" s="3">
        <v>4</v>
      </c>
      <c r="F48" s="1" t="s">
        <v>22</v>
      </c>
      <c r="G48" s="1"/>
      <c r="H48" s="1" t="s">
        <v>2160</v>
      </c>
      <c r="I48" s="1" t="s">
        <v>2704</v>
      </c>
      <c r="J48" s="1">
        <v>1327004453</v>
      </c>
      <c r="K48" s="1" t="s">
        <v>2162</v>
      </c>
      <c r="L48" s="1" t="s">
        <v>2784</v>
      </c>
      <c r="M48" s="1" t="s">
        <v>53</v>
      </c>
      <c r="N48" s="7" t="s">
        <v>4205</v>
      </c>
      <c r="O48" s="1"/>
      <c r="P48" s="1" t="s">
        <v>52</v>
      </c>
      <c r="Q48" s="1" t="s">
        <v>2164</v>
      </c>
      <c r="R48" s="1" t="s">
        <v>2165</v>
      </c>
      <c r="S48" s="1" t="s">
        <v>2163</v>
      </c>
      <c r="U48" s="7">
        <f>IF(ISERROR(FIND("РУСАЛ",S48,1)),0,1)</f>
        <v>0</v>
      </c>
      <c r="V48" s="7" t="s">
        <v>4076</v>
      </c>
      <c r="W48" s="1" t="s">
        <v>2291</v>
      </c>
      <c r="X48" s="7" t="s">
        <v>4179</v>
      </c>
      <c r="Y48" s="1" t="s">
        <v>3942</v>
      </c>
      <c r="Z48" s="7" t="s">
        <v>4196</v>
      </c>
      <c r="AA48" s="1">
        <v>8101940000</v>
      </c>
      <c r="AB48" s="1">
        <v>41</v>
      </c>
      <c r="AC48" s="1">
        <v>35</v>
      </c>
      <c r="AD48" s="1">
        <v>2873</v>
      </c>
    </row>
    <row r="49" spans="1:30" x14ac:dyDescent="0.25">
      <c r="A49" s="1">
        <v>14715</v>
      </c>
      <c r="B49" s="1" t="s">
        <v>3103</v>
      </c>
      <c r="C49" s="2">
        <v>40371</v>
      </c>
      <c r="D49" s="3">
        <v>2010</v>
      </c>
      <c r="E49" s="3">
        <v>7</v>
      </c>
      <c r="F49" s="1" t="s">
        <v>22</v>
      </c>
      <c r="G49" s="1"/>
      <c r="H49" s="1" t="s">
        <v>2160</v>
      </c>
      <c r="I49" s="1" t="s">
        <v>2704</v>
      </c>
      <c r="J49" s="1">
        <v>1327004453</v>
      </c>
      <c r="K49" s="1" t="s">
        <v>2162</v>
      </c>
      <c r="L49" s="1" t="s">
        <v>2784</v>
      </c>
      <c r="M49" s="1" t="s">
        <v>53</v>
      </c>
      <c r="N49" s="7" t="s">
        <v>4205</v>
      </c>
      <c r="O49" s="1"/>
      <c r="P49" s="1" t="s">
        <v>52</v>
      </c>
      <c r="Q49" s="1" t="s">
        <v>2164</v>
      </c>
      <c r="R49" s="1" t="s">
        <v>2165</v>
      </c>
      <c r="S49" s="1" t="s">
        <v>2637</v>
      </c>
      <c r="U49" s="7">
        <f>IF(ISERROR(FIND("РУСАЛ",S49,1)),0,1)</f>
        <v>0</v>
      </c>
      <c r="V49" s="7" t="s">
        <v>4074</v>
      </c>
      <c r="W49" s="1" t="s">
        <v>2291</v>
      </c>
      <c r="X49" s="7" t="s">
        <v>4179</v>
      </c>
      <c r="Y49" s="1" t="s">
        <v>3942</v>
      </c>
      <c r="Z49" s="7" t="s">
        <v>4196</v>
      </c>
      <c r="AA49" s="1">
        <v>8101940000</v>
      </c>
      <c r="AB49" s="1">
        <v>18</v>
      </c>
      <c r="AC49" s="1">
        <v>12</v>
      </c>
      <c r="AD49" s="1">
        <v>985.64</v>
      </c>
    </row>
    <row r="50" spans="1:30" x14ac:dyDescent="0.25">
      <c r="A50" s="1">
        <v>16445</v>
      </c>
      <c r="B50" s="1" t="s">
        <v>3218</v>
      </c>
      <c r="C50" s="2">
        <v>40400</v>
      </c>
      <c r="D50" s="3">
        <v>2010</v>
      </c>
      <c r="E50" s="3">
        <v>8</v>
      </c>
      <c r="F50" s="1" t="s">
        <v>22</v>
      </c>
      <c r="G50" s="1"/>
      <c r="H50" s="1" t="s">
        <v>2160</v>
      </c>
      <c r="I50" s="1" t="s">
        <v>2704</v>
      </c>
      <c r="J50" s="1">
        <v>1327004453</v>
      </c>
      <c r="K50" s="1" t="s">
        <v>2162</v>
      </c>
      <c r="L50" s="1" t="s">
        <v>2784</v>
      </c>
      <c r="M50" s="1" t="s">
        <v>53</v>
      </c>
      <c r="N50" s="7" t="s">
        <v>4205</v>
      </c>
      <c r="O50" s="1"/>
      <c r="P50" s="1" t="s">
        <v>52</v>
      </c>
      <c r="Q50" s="1" t="s">
        <v>2292</v>
      </c>
      <c r="R50" s="1" t="s">
        <v>2165</v>
      </c>
      <c r="S50" s="1" t="s">
        <v>2637</v>
      </c>
      <c r="U50" s="7">
        <f>IF(ISERROR(FIND("РУСАЛ",S50,1)),0,1)</f>
        <v>0</v>
      </c>
      <c r="V50" s="7" t="s">
        <v>4074</v>
      </c>
      <c r="W50" s="1" t="s">
        <v>2291</v>
      </c>
      <c r="X50" s="7" t="s">
        <v>4179</v>
      </c>
      <c r="Y50" s="1" t="s">
        <v>3942</v>
      </c>
      <c r="Z50" s="7" t="s">
        <v>4196</v>
      </c>
      <c r="AA50" s="1">
        <v>8101940000</v>
      </c>
      <c r="AB50" s="1">
        <v>7</v>
      </c>
      <c r="AC50" s="1">
        <v>1</v>
      </c>
      <c r="AD50" s="1">
        <v>87.58</v>
      </c>
    </row>
    <row r="51" spans="1:30" x14ac:dyDescent="0.25">
      <c r="A51" s="1">
        <v>16601</v>
      </c>
      <c r="B51" s="1" t="s">
        <v>3271</v>
      </c>
      <c r="C51" s="2">
        <v>40413</v>
      </c>
      <c r="D51" s="3">
        <v>2010</v>
      </c>
      <c r="E51" s="3">
        <v>8</v>
      </c>
      <c r="F51" s="1" t="s">
        <v>22</v>
      </c>
      <c r="G51" s="1"/>
      <c r="H51" s="1" t="s">
        <v>2160</v>
      </c>
      <c r="I51" s="1" t="s">
        <v>2704</v>
      </c>
      <c r="J51" s="1">
        <v>1327004453</v>
      </c>
      <c r="K51" s="1" t="s">
        <v>2162</v>
      </c>
      <c r="L51" s="1" t="s">
        <v>2784</v>
      </c>
      <c r="M51" s="1" t="s">
        <v>53</v>
      </c>
      <c r="N51" s="7" t="s">
        <v>4205</v>
      </c>
      <c r="O51" s="1"/>
      <c r="P51" s="1" t="s">
        <v>52</v>
      </c>
      <c r="Q51" s="1" t="s">
        <v>2292</v>
      </c>
      <c r="R51" s="1" t="s">
        <v>2165</v>
      </c>
      <c r="S51" s="1" t="s">
        <v>2637</v>
      </c>
      <c r="U51" s="7">
        <f>IF(ISERROR(FIND("РУСАЛ",S51,1)),0,1)</f>
        <v>0</v>
      </c>
      <c r="V51" s="7" t="s">
        <v>4074</v>
      </c>
      <c r="W51" s="1" t="s">
        <v>2291</v>
      </c>
      <c r="X51" s="7" t="s">
        <v>4179</v>
      </c>
      <c r="Y51" s="1" t="s">
        <v>3942</v>
      </c>
      <c r="Z51" s="7" t="s">
        <v>4196</v>
      </c>
      <c r="AA51" s="1">
        <v>8101940000</v>
      </c>
      <c r="AB51" s="1">
        <v>61</v>
      </c>
      <c r="AC51" s="1">
        <v>55</v>
      </c>
      <c r="AD51" s="1">
        <v>4521.32</v>
      </c>
    </row>
    <row r="52" spans="1:30" x14ac:dyDescent="0.25">
      <c r="A52" s="1">
        <v>17237</v>
      </c>
      <c r="B52" s="1" t="s">
        <v>3342</v>
      </c>
      <c r="C52" s="2">
        <v>40431</v>
      </c>
      <c r="D52" s="3">
        <v>2010</v>
      </c>
      <c r="E52" s="3">
        <v>9</v>
      </c>
      <c r="F52" s="1" t="s">
        <v>22</v>
      </c>
      <c r="G52" s="1"/>
      <c r="H52" s="1" t="s">
        <v>2160</v>
      </c>
      <c r="I52" s="1" t="s">
        <v>2704</v>
      </c>
      <c r="J52" s="1">
        <v>1327004453</v>
      </c>
      <c r="K52" s="1" t="s">
        <v>2162</v>
      </c>
      <c r="L52" s="1" t="s">
        <v>2784</v>
      </c>
      <c r="M52" s="1" t="s">
        <v>53</v>
      </c>
      <c r="N52" s="7" t="s">
        <v>4205</v>
      </c>
      <c r="O52" s="1"/>
      <c r="P52" s="1" t="s">
        <v>52</v>
      </c>
      <c r="Q52" s="1" t="s">
        <v>2292</v>
      </c>
      <c r="R52" s="1" t="s">
        <v>2165</v>
      </c>
      <c r="S52" s="1" t="s">
        <v>2637</v>
      </c>
      <c r="U52" s="7">
        <f>IF(ISERROR(FIND("РУСАЛ",S52,1)),0,1)</f>
        <v>0</v>
      </c>
      <c r="V52" s="7" t="s">
        <v>4074</v>
      </c>
      <c r="W52" s="1" t="s">
        <v>2291</v>
      </c>
      <c r="X52" s="7" t="s">
        <v>4179</v>
      </c>
      <c r="Y52" s="1" t="s">
        <v>3942</v>
      </c>
      <c r="Z52" s="7" t="s">
        <v>4196</v>
      </c>
      <c r="AA52" s="1">
        <v>8101940000</v>
      </c>
      <c r="AB52" s="1">
        <v>62</v>
      </c>
      <c r="AC52" s="1">
        <v>56</v>
      </c>
      <c r="AD52" s="1">
        <v>4610.7</v>
      </c>
    </row>
    <row r="53" spans="1:30" x14ac:dyDescent="0.25">
      <c r="A53" s="1">
        <v>17484</v>
      </c>
      <c r="B53" s="1" t="s">
        <v>3405</v>
      </c>
      <c r="C53" s="2">
        <v>40445</v>
      </c>
      <c r="D53" s="3">
        <v>2010</v>
      </c>
      <c r="E53" s="3">
        <v>9</v>
      </c>
      <c r="F53" s="1" t="s">
        <v>22</v>
      </c>
      <c r="G53" s="1"/>
      <c r="H53" s="1" t="s">
        <v>2160</v>
      </c>
      <c r="I53" s="1" t="s">
        <v>2704</v>
      </c>
      <c r="J53" s="1">
        <v>1327004453</v>
      </c>
      <c r="K53" s="1" t="s">
        <v>2162</v>
      </c>
      <c r="L53" s="1" t="s">
        <v>2784</v>
      </c>
      <c r="M53" s="1" t="s">
        <v>53</v>
      </c>
      <c r="N53" s="7" t="s">
        <v>4205</v>
      </c>
      <c r="O53" s="1"/>
      <c r="P53" s="1" t="s">
        <v>52</v>
      </c>
      <c r="Q53" s="1" t="s">
        <v>2292</v>
      </c>
      <c r="R53" s="1" t="s">
        <v>2165</v>
      </c>
      <c r="S53" s="1" t="s">
        <v>2637</v>
      </c>
      <c r="U53" s="7">
        <f>IF(ISERROR(FIND("РУСАЛ",S53,1)),0,1)</f>
        <v>0</v>
      </c>
      <c r="V53" s="7" t="s">
        <v>4074</v>
      </c>
      <c r="W53" s="1" t="s">
        <v>2291</v>
      </c>
      <c r="X53" s="7" t="s">
        <v>4179</v>
      </c>
      <c r="Y53" s="1" t="s">
        <v>3942</v>
      </c>
      <c r="Z53" s="7" t="s">
        <v>4196</v>
      </c>
      <c r="AA53" s="1">
        <v>8101940000</v>
      </c>
      <c r="AB53" s="1">
        <v>55</v>
      </c>
      <c r="AC53" s="1">
        <v>50</v>
      </c>
      <c r="AD53" s="1">
        <v>4105.74</v>
      </c>
    </row>
    <row r="54" spans="1:30" x14ac:dyDescent="0.25">
      <c r="A54" s="1">
        <v>17818</v>
      </c>
      <c r="B54" s="1" t="s">
        <v>3505</v>
      </c>
      <c r="C54" s="2">
        <v>40469</v>
      </c>
      <c r="D54" s="3">
        <v>2010</v>
      </c>
      <c r="E54" s="3">
        <v>10</v>
      </c>
      <c r="F54" s="1" t="s">
        <v>22</v>
      </c>
      <c r="G54" s="1"/>
      <c r="H54" s="1" t="s">
        <v>2160</v>
      </c>
      <c r="I54" s="1"/>
      <c r="J54" s="1">
        <v>1327004453</v>
      </c>
      <c r="K54" s="1" t="s">
        <v>2162</v>
      </c>
      <c r="L54" s="1" t="s">
        <v>623</v>
      </c>
      <c r="M54" s="1" t="s">
        <v>53</v>
      </c>
      <c r="N54" s="7" t="s">
        <v>4205</v>
      </c>
      <c r="O54" s="1"/>
      <c r="P54" s="1" t="s">
        <v>52</v>
      </c>
      <c r="Q54" s="1" t="s">
        <v>2292</v>
      </c>
      <c r="R54" s="1" t="s">
        <v>3506</v>
      </c>
      <c r="S54" s="1" t="s">
        <v>2163</v>
      </c>
      <c r="U54" s="7">
        <f>IF(ISERROR(FIND("РУСАЛ",S54,1)),0,1)</f>
        <v>0</v>
      </c>
      <c r="V54" s="7" t="s">
        <v>4076</v>
      </c>
      <c r="W54" s="1" t="s">
        <v>2291</v>
      </c>
      <c r="X54" s="7" t="s">
        <v>4179</v>
      </c>
      <c r="Y54" s="1" t="s">
        <v>3942</v>
      </c>
      <c r="Z54" s="7" t="s">
        <v>4196</v>
      </c>
      <c r="AA54" s="1">
        <v>8101940000</v>
      </c>
      <c r="AB54" s="1">
        <v>73</v>
      </c>
      <c r="AC54" s="1">
        <v>68</v>
      </c>
      <c r="AD54" s="1">
        <v>5591.26</v>
      </c>
    </row>
    <row r="55" spans="1:30" x14ac:dyDescent="0.25">
      <c r="A55" s="1">
        <v>39006</v>
      </c>
      <c r="B55" s="1" t="s">
        <v>619</v>
      </c>
      <c r="C55" s="2">
        <v>40556</v>
      </c>
      <c r="D55" s="3">
        <v>2011</v>
      </c>
      <c r="E55" s="3">
        <v>1</v>
      </c>
      <c r="F55" s="1" t="s">
        <v>22</v>
      </c>
      <c r="G55" s="1"/>
      <c r="H55" s="1" t="s">
        <v>620</v>
      </c>
      <c r="I55" s="1" t="s">
        <v>621</v>
      </c>
      <c r="J55" s="1">
        <v>1327004453</v>
      </c>
      <c r="K55" s="1" t="s">
        <v>622</v>
      </c>
      <c r="L55" s="1" t="s">
        <v>623</v>
      </c>
      <c r="M55" s="1" t="s">
        <v>53</v>
      </c>
      <c r="N55" s="7" t="s">
        <v>4205</v>
      </c>
      <c r="O55" s="1"/>
      <c r="P55" s="1" t="s">
        <v>52</v>
      </c>
      <c r="Q55" s="1" t="s">
        <v>698</v>
      </c>
      <c r="R55" s="1" t="s">
        <v>699</v>
      </c>
      <c r="S55" s="1" t="s">
        <v>624</v>
      </c>
      <c r="V55" s="7" t="s">
        <v>4138</v>
      </c>
      <c r="W55" s="1" t="s">
        <v>2291</v>
      </c>
      <c r="X55" s="7" t="s">
        <v>4179</v>
      </c>
      <c r="Y55" s="1" t="s">
        <v>3942</v>
      </c>
      <c r="Z55" s="7" t="s">
        <v>4196</v>
      </c>
      <c r="AA55" s="1">
        <v>8101940000</v>
      </c>
      <c r="AB55" s="1">
        <v>59.2</v>
      </c>
      <c r="AC55" s="1">
        <v>49.5</v>
      </c>
      <c r="AD55" s="1">
        <v>4059</v>
      </c>
    </row>
    <row r="56" spans="1:30" x14ac:dyDescent="0.25">
      <c r="A56" s="1">
        <v>40023</v>
      </c>
      <c r="B56" s="1" t="s">
        <v>856</v>
      </c>
      <c r="C56" s="2">
        <v>40583</v>
      </c>
      <c r="D56" s="3">
        <v>2011</v>
      </c>
      <c r="E56" s="3">
        <v>2</v>
      </c>
      <c r="F56" s="1" t="s">
        <v>22</v>
      </c>
      <c r="G56" s="1"/>
      <c r="H56" s="1" t="s">
        <v>857</v>
      </c>
      <c r="I56" s="1" t="s">
        <v>858</v>
      </c>
      <c r="J56" s="1">
        <v>1327004453</v>
      </c>
      <c r="K56" s="1" t="s">
        <v>622</v>
      </c>
      <c r="L56" s="1" t="s">
        <v>623</v>
      </c>
      <c r="M56" s="1" t="s">
        <v>53</v>
      </c>
      <c r="N56" s="7" t="s">
        <v>4205</v>
      </c>
      <c r="O56" s="1"/>
      <c r="P56" s="1" t="s">
        <v>52</v>
      </c>
      <c r="Q56" s="1" t="s">
        <v>698</v>
      </c>
      <c r="R56" s="1" t="s">
        <v>859</v>
      </c>
      <c r="S56" s="1" t="s">
        <v>860</v>
      </c>
      <c r="V56" s="7" t="s">
        <v>4138</v>
      </c>
      <c r="W56" s="1" t="s">
        <v>2291</v>
      </c>
      <c r="X56" s="7" t="s">
        <v>4179</v>
      </c>
      <c r="Y56" s="1" t="s">
        <v>3942</v>
      </c>
      <c r="Z56" s="7" t="s">
        <v>4196</v>
      </c>
      <c r="AA56" s="1">
        <v>8101940000</v>
      </c>
      <c r="AB56" s="1">
        <v>46</v>
      </c>
      <c r="AC56" s="1">
        <v>40</v>
      </c>
      <c r="AD56" s="1">
        <v>3288.61</v>
      </c>
    </row>
    <row r="57" spans="1:30" x14ac:dyDescent="0.25">
      <c r="A57" s="1">
        <v>40873</v>
      </c>
      <c r="B57" s="1" t="s">
        <v>1011</v>
      </c>
      <c r="C57" s="2">
        <v>40603</v>
      </c>
      <c r="D57" s="3">
        <v>2011</v>
      </c>
      <c r="E57" s="3">
        <v>3</v>
      </c>
      <c r="F57" s="1" t="s">
        <v>22</v>
      </c>
      <c r="G57" s="1"/>
      <c r="H57" s="1" t="s">
        <v>857</v>
      </c>
      <c r="I57" s="1" t="s">
        <v>858</v>
      </c>
      <c r="J57" s="1">
        <v>1327004453</v>
      </c>
      <c r="K57" s="1" t="s">
        <v>622</v>
      </c>
      <c r="L57" s="1" t="s">
        <v>623</v>
      </c>
      <c r="M57" s="1" t="s">
        <v>53</v>
      </c>
      <c r="N57" s="7" t="s">
        <v>4205</v>
      </c>
      <c r="O57" s="1"/>
      <c r="P57" s="1" t="s">
        <v>52</v>
      </c>
      <c r="Q57" s="1" t="s">
        <v>698</v>
      </c>
      <c r="R57" s="1"/>
      <c r="S57" s="1" t="s">
        <v>624</v>
      </c>
      <c r="V57" s="7" t="s">
        <v>4138</v>
      </c>
      <c r="W57" s="1" t="s">
        <v>2291</v>
      </c>
      <c r="X57" s="7" t="s">
        <v>4179</v>
      </c>
      <c r="Y57" s="1" t="s">
        <v>3942</v>
      </c>
      <c r="Z57" s="7" t="s">
        <v>4196</v>
      </c>
      <c r="AA57" s="1">
        <v>8101940000</v>
      </c>
      <c r="AB57" s="1">
        <v>72.72</v>
      </c>
      <c r="AC57" s="1">
        <v>67.67</v>
      </c>
      <c r="AD57" s="1">
        <v>5516.8927000000003</v>
      </c>
    </row>
    <row r="58" spans="1:30" x14ac:dyDescent="0.25">
      <c r="A58" s="1">
        <v>40963</v>
      </c>
      <c r="B58" s="1" t="s">
        <v>1036</v>
      </c>
      <c r="C58" s="2">
        <v>40630</v>
      </c>
      <c r="D58" s="3">
        <v>2011</v>
      </c>
      <c r="E58" s="3">
        <v>3</v>
      </c>
      <c r="F58" s="1" t="s">
        <v>22</v>
      </c>
      <c r="G58" s="1"/>
      <c r="H58" s="1" t="s">
        <v>857</v>
      </c>
      <c r="I58" s="1" t="s">
        <v>858</v>
      </c>
      <c r="J58" s="1">
        <v>1327004453</v>
      </c>
      <c r="K58" s="1" t="s">
        <v>622</v>
      </c>
      <c r="L58" s="1" t="s">
        <v>623</v>
      </c>
      <c r="M58" s="1" t="s">
        <v>53</v>
      </c>
      <c r="N58" s="7" t="s">
        <v>4205</v>
      </c>
      <c r="O58" s="1"/>
      <c r="P58" s="1" t="s">
        <v>52</v>
      </c>
      <c r="Q58" s="1" t="s">
        <v>698</v>
      </c>
      <c r="R58" s="1"/>
      <c r="S58" s="1" t="s">
        <v>624</v>
      </c>
      <c r="V58" s="7" t="s">
        <v>4138</v>
      </c>
      <c r="W58" s="1" t="s">
        <v>2291</v>
      </c>
      <c r="X58" s="7" t="s">
        <v>4179</v>
      </c>
      <c r="Y58" s="1" t="s">
        <v>3942</v>
      </c>
      <c r="Z58" s="7" t="s">
        <v>4196</v>
      </c>
      <c r="AA58" s="1">
        <v>8101940000</v>
      </c>
      <c r="AB58" s="1">
        <v>107.06</v>
      </c>
      <c r="AC58" s="1">
        <v>97.127660000000006</v>
      </c>
      <c r="AD58" s="1">
        <v>7964.4762000000001</v>
      </c>
    </row>
    <row r="59" spans="1:30" x14ac:dyDescent="0.25">
      <c r="A59" s="1">
        <v>40966</v>
      </c>
      <c r="B59" s="1" t="s">
        <v>1037</v>
      </c>
      <c r="C59" s="2">
        <v>40616</v>
      </c>
      <c r="D59" s="3">
        <v>2011</v>
      </c>
      <c r="E59" s="3">
        <v>3</v>
      </c>
      <c r="F59" s="1" t="s">
        <v>22</v>
      </c>
      <c r="G59" s="1"/>
      <c r="H59" s="1" t="s">
        <v>857</v>
      </c>
      <c r="I59" s="1" t="s">
        <v>858</v>
      </c>
      <c r="J59" s="1">
        <v>1327004453</v>
      </c>
      <c r="K59" s="1" t="s">
        <v>622</v>
      </c>
      <c r="L59" s="1" t="s">
        <v>623</v>
      </c>
      <c r="M59" s="1" t="s">
        <v>53</v>
      </c>
      <c r="N59" s="7" t="s">
        <v>4205</v>
      </c>
      <c r="O59" s="1"/>
      <c r="P59" s="1" t="s">
        <v>52</v>
      </c>
      <c r="Q59" s="1" t="s">
        <v>698</v>
      </c>
      <c r="R59" s="1"/>
      <c r="S59" s="1" t="s">
        <v>624</v>
      </c>
      <c r="V59" s="7" t="s">
        <v>4138</v>
      </c>
      <c r="W59" s="1" t="s">
        <v>2291</v>
      </c>
      <c r="X59" s="7" t="s">
        <v>4179</v>
      </c>
      <c r="Y59" s="1" t="s">
        <v>3942</v>
      </c>
      <c r="Z59" s="7" t="s">
        <v>4196</v>
      </c>
      <c r="AA59" s="1">
        <v>8101940000</v>
      </c>
      <c r="AB59" s="1">
        <v>84.15</v>
      </c>
      <c r="AC59" s="1">
        <v>79.2</v>
      </c>
      <c r="AD59" s="1">
        <v>6495.2118</v>
      </c>
    </row>
    <row r="60" spans="1:30" x14ac:dyDescent="0.25">
      <c r="A60" s="1">
        <v>42651</v>
      </c>
      <c r="B60" s="1" t="s">
        <v>1202</v>
      </c>
      <c r="C60" s="2">
        <v>40651</v>
      </c>
      <c r="D60" s="3">
        <v>2011</v>
      </c>
      <c r="E60" s="3">
        <v>4</v>
      </c>
      <c r="F60" s="1" t="s">
        <v>22</v>
      </c>
      <c r="G60" s="1"/>
      <c r="H60" s="1" t="s">
        <v>857</v>
      </c>
      <c r="I60" s="1" t="s">
        <v>858</v>
      </c>
      <c r="J60" s="1">
        <v>1327004453</v>
      </c>
      <c r="K60" s="1" t="s">
        <v>622</v>
      </c>
      <c r="L60" s="1" t="s">
        <v>623</v>
      </c>
      <c r="M60" s="1" t="s">
        <v>53</v>
      </c>
      <c r="N60" s="7" t="s">
        <v>4205</v>
      </c>
      <c r="O60" s="1"/>
      <c r="P60" s="1" t="s">
        <v>52</v>
      </c>
      <c r="Q60" s="1" t="s">
        <v>698</v>
      </c>
      <c r="R60" s="1"/>
      <c r="S60" s="1" t="s">
        <v>860</v>
      </c>
      <c r="V60" s="7" t="s">
        <v>4138</v>
      </c>
      <c r="W60" s="1" t="s">
        <v>2291</v>
      </c>
      <c r="X60" s="7" t="s">
        <v>4179</v>
      </c>
      <c r="Y60" s="1" t="s">
        <v>3942</v>
      </c>
      <c r="Z60" s="7" t="s">
        <v>4196</v>
      </c>
      <c r="AA60" s="1">
        <v>8101940000</v>
      </c>
      <c r="AB60" s="1">
        <v>65</v>
      </c>
      <c r="AC60" s="1">
        <v>60.046999999999997</v>
      </c>
      <c r="AD60" s="1">
        <v>4923.8500000000004</v>
      </c>
    </row>
    <row r="61" spans="1:30" x14ac:dyDescent="0.25">
      <c r="A61" s="1">
        <v>43892</v>
      </c>
      <c r="B61" s="1" t="s">
        <v>1318</v>
      </c>
      <c r="C61" s="2">
        <v>40679</v>
      </c>
      <c r="D61" s="3">
        <v>2011</v>
      </c>
      <c r="E61" s="3">
        <v>5</v>
      </c>
      <c r="F61" s="1" t="s">
        <v>22</v>
      </c>
      <c r="G61" s="1"/>
      <c r="H61" s="1" t="s">
        <v>857</v>
      </c>
      <c r="I61" s="1" t="s">
        <v>858</v>
      </c>
      <c r="J61" s="1">
        <v>1327004453</v>
      </c>
      <c r="K61" s="1" t="s">
        <v>622</v>
      </c>
      <c r="L61" s="1" t="s">
        <v>623</v>
      </c>
      <c r="M61" s="1" t="s">
        <v>53</v>
      </c>
      <c r="N61" s="7" t="s">
        <v>4205</v>
      </c>
      <c r="O61" s="1"/>
      <c r="P61" s="1" t="s">
        <v>52</v>
      </c>
      <c r="Q61" s="1" t="s">
        <v>698</v>
      </c>
      <c r="R61" s="1"/>
      <c r="S61" s="1" t="s">
        <v>860</v>
      </c>
      <c r="V61" s="7" t="s">
        <v>4138</v>
      </c>
      <c r="W61" s="1" t="s">
        <v>2291</v>
      </c>
      <c r="X61" s="7" t="s">
        <v>4179</v>
      </c>
      <c r="Y61" s="1" t="s">
        <v>3942</v>
      </c>
      <c r="Z61" s="7" t="s">
        <v>4196</v>
      </c>
      <c r="AA61" s="1">
        <v>8101940000</v>
      </c>
      <c r="AB61" s="1">
        <v>127</v>
      </c>
      <c r="AC61" s="1">
        <v>117.871</v>
      </c>
      <c r="AD61" s="1">
        <v>9665.42</v>
      </c>
    </row>
    <row r="62" spans="1:30" x14ac:dyDescent="0.25">
      <c r="A62" s="1">
        <v>45298</v>
      </c>
      <c r="B62" s="1" t="s">
        <v>1453</v>
      </c>
      <c r="C62" s="2">
        <v>40708</v>
      </c>
      <c r="D62" s="3">
        <v>2011</v>
      </c>
      <c r="E62" s="3">
        <v>6</v>
      </c>
      <c r="F62" s="1" t="s">
        <v>22</v>
      </c>
      <c r="G62" s="1"/>
      <c r="H62" s="1" t="s">
        <v>857</v>
      </c>
      <c r="I62" s="1" t="s">
        <v>858</v>
      </c>
      <c r="J62" s="1">
        <v>1327004453</v>
      </c>
      <c r="K62" s="1" t="s">
        <v>622</v>
      </c>
      <c r="L62" s="1" t="s">
        <v>623</v>
      </c>
      <c r="M62" s="1" t="s">
        <v>53</v>
      </c>
      <c r="N62" s="7" t="s">
        <v>4205</v>
      </c>
      <c r="O62" s="1"/>
      <c r="P62" s="1" t="s">
        <v>52</v>
      </c>
      <c r="Q62" s="1" t="s">
        <v>698</v>
      </c>
      <c r="R62" s="1"/>
      <c r="S62" s="1" t="s">
        <v>860</v>
      </c>
      <c r="V62" s="7" t="s">
        <v>4138</v>
      </c>
      <c r="W62" s="1" t="s">
        <v>2291</v>
      </c>
      <c r="X62" s="7" t="s">
        <v>4179</v>
      </c>
      <c r="Y62" s="1" t="s">
        <v>3942</v>
      </c>
      <c r="Z62" s="7" t="s">
        <v>4196</v>
      </c>
      <c r="AA62" s="1">
        <v>8101940000</v>
      </c>
      <c r="AB62" s="1">
        <v>100</v>
      </c>
      <c r="AC62" s="1">
        <v>90.14</v>
      </c>
      <c r="AD62" s="1">
        <v>7391.48</v>
      </c>
    </row>
    <row r="63" spans="1:30" x14ac:dyDescent="0.25">
      <c r="A63" s="1">
        <v>46228</v>
      </c>
      <c r="B63" s="1" t="s">
        <v>1551</v>
      </c>
      <c r="C63" s="2">
        <v>40739</v>
      </c>
      <c r="D63" s="3">
        <v>2011</v>
      </c>
      <c r="E63" s="3">
        <v>7</v>
      </c>
      <c r="F63" s="1" t="s">
        <v>22</v>
      </c>
      <c r="G63" s="1"/>
      <c r="H63" s="1" t="s">
        <v>857</v>
      </c>
      <c r="I63" s="1" t="s">
        <v>858</v>
      </c>
      <c r="J63" s="1">
        <v>1327004453</v>
      </c>
      <c r="K63" s="1" t="s">
        <v>622</v>
      </c>
      <c r="L63" s="1" t="s">
        <v>623</v>
      </c>
      <c r="M63" s="1" t="s">
        <v>53</v>
      </c>
      <c r="N63" s="7" t="s">
        <v>4205</v>
      </c>
      <c r="O63" s="1"/>
      <c r="P63" s="1" t="s">
        <v>52</v>
      </c>
      <c r="Q63" s="1" t="s">
        <v>698</v>
      </c>
      <c r="R63" s="1"/>
      <c r="S63" s="1" t="s">
        <v>860</v>
      </c>
      <c r="V63" s="7" t="s">
        <v>4138</v>
      </c>
      <c r="W63" s="1" t="s">
        <v>2291</v>
      </c>
      <c r="X63" s="7" t="s">
        <v>4179</v>
      </c>
      <c r="Y63" s="1" t="s">
        <v>3942</v>
      </c>
      <c r="Z63" s="7" t="s">
        <v>4196</v>
      </c>
      <c r="AA63" s="1">
        <v>8101940000</v>
      </c>
      <c r="AB63" s="1">
        <v>70.099999999999994</v>
      </c>
      <c r="AC63" s="1">
        <v>65.242000000000004</v>
      </c>
      <c r="AD63" s="1">
        <v>5349.84</v>
      </c>
    </row>
    <row r="64" spans="1:30" x14ac:dyDescent="0.25">
      <c r="A64" s="1">
        <v>47366</v>
      </c>
      <c r="B64" s="1" t="s">
        <v>2159</v>
      </c>
      <c r="C64" s="2">
        <v>40190</v>
      </c>
      <c r="D64" s="3">
        <v>2010</v>
      </c>
      <c r="E64" s="3">
        <v>1</v>
      </c>
      <c r="F64" s="1" t="s">
        <v>22</v>
      </c>
      <c r="G64" s="1"/>
      <c r="H64" s="1" t="s">
        <v>2160</v>
      </c>
      <c r="I64" s="1"/>
      <c r="J64" s="1">
        <v>1327004453</v>
      </c>
      <c r="K64" s="1" t="s">
        <v>2162</v>
      </c>
      <c r="L64" s="1" t="s">
        <v>623</v>
      </c>
      <c r="M64" s="1" t="s">
        <v>53</v>
      </c>
      <c r="N64" s="7" t="s">
        <v>4205</v>
      </c>
      <c r="O64" s="1"/>
      <c r="P64" s="1" t="s">
        <v>52</v>
      </c>
      <c r="Q64" s="1" t="s">
        <v>2164</v>
      </c>
      <c r="R64" s="1" t="s">
        <v>2165</v>
      </c>
      <c r="S64" s="1" t="s">
        <v>2163</v>
      </c>
      <c r="V64" s="7" t="s">
        <v>4076</v>
      </c>
      <c r="W64" s="1"/>
      <c r="X64" s="7" t="s">
        <v>4179</v>
      </c>
      <c r="Y64" s="1" t="s">
        <v>3942</v>
      </c>
      <c r="Z64" s="7" t="s">
        <v>4196</v>
      </c>
      <c r="AA64" s="1">
        <v>8101940000</v>
      </c>
      <c r="AB64" s="1">
        <v>107</v>
      </c>
      <c r="AC64" s="1">
        <v>97</v>
      </c>
      <c r="AD64" s="1">
        <v>7975</v>
      </c>
    </row>
    <row r="65" spans="1:30" x14ac:dyDescent="0.25">
      <c r="A65" s="1">
        <v>47372</v>
      </c>
      <c r="B65" s="1" t="s">
        <v>2289</v>
      </c>
      <c r="C65" s="2">
        <v>40483</v>
      </c>
      <c r="D65" s="3">
        <v>2010</v>
      </c>
      <c r="E65" s="3">
        <v>11</v>
      </c>
      <c r="F65" s="1" t="s">
        <v>22</v>
      </c>
      <c r="G65" s="1"/>
      <c r="H65" s="1" t="s">
        <v>2160</v>
      </c>
      <c r="I65" s="1"/>
      <c r="J65" s="1">
        <v>1327004453</v>
      </c>
      <c r="K65" s="1" t="s">
        <v>2162</v>
      </c>
      <c r="L65" s="1" t="s">
        <v>623</v>
      </c>
      <c r="M65" s="1" t="s">
        <v>53</v>
      </c>
      <c r="N65" s="7" t="s">
        <v>4205</v>
      </c>
      <c r="O65" s="1"/>
      <c r="P65" s="1" t="s">
        <v>52</v>
      </c>
      <c r="Q65" s="1" t="s">
        <v>2292</v>
      </c>
      <c r="R65" s="1" t="s">
        <v>2165</v>
      </c>
      <c r="S65" s="1" t="s">
        <v>2163</v>
      </c>
      <c r="V65" s="7" t="s">
        <v>4076</v>
      </c>
      <c r="W65" s="1" t="s">
        <v>2291</v>
      </c>
      <c r="X65" s="7" t="s">
        <v>4179</v>
      </c>
      <c r="Y65" s="1" t="s">
        <v>3942</v>
      </c>
      <c r="Z65" s="7" t="s">
        <v>4196</v>
      </c>
      <c r="AA65" s="1">
        <v>8101940000</v>
      </c>
      <c r="AB65" s="1">
        <v>70</v>
      </c>
      <c r="AC65" s="1">
        <v>64</v>
      </c>
      <c r="AD65" s="1">
        <v>5265.14</v>
      </c>
    </row>
    <row r="66" spans="1:30" x14ac:dyDescent="0.25">
      <c r="A66" s="1">
        <v>47374</v>
      </c>
      <c r="B66" s="1" t="s">
        <v>2392</v>
      </c>
      <c r="C66" s="2">
        <v>40497</v>
      </c>
      <c r="D66" s="3">
        <v>2010</v>
      </c>
      <c r="E66" s="3">
        <v>11</v>
      </c>
      <c r="F66" s="1" t="s">
        <v>22</v>
      </c>
      <c r="G66" s="1"/>
      <c r="H66" s="1" t="s">
        <v>2393</v>
      </c>
      <c r="I66" s="1">
        <v>361006</v>
      </c>
      <c r="J66" s="1">
        <v>1327004453</v>
      </c>
      <c r="K66" s="1" t="s">
        <v>2162</v>
      </c>
      <c r="L66" s="1" t="s">
        <v>623</v>
      </c>
      <c r="M66" s="1" t="s">
        <v>53</v>
      </c>
      <c r="N66" s="7" t="s">
        <v>4205</v>
      </c>
      <c r="O66" s="1"/>
      <c r="P66" s="1" t="s">
        <v>52</v>
      </c>
      <c r="Q66" s="1" t="s">
        <v>2292</v>
      </c>
      <c r="R66" s="1" t="s">
        <v>2165</v>
      </c>
      <c r="S66" s="1" t="s">
        <v>2163</v>
      </c>
      <c r="V66" s="7" t="s">
        <v>4076</v>
      </c>
      <c r="W66" s="1" t="s">
        <v>2291</v>
      </c>
      <c r="X66" s="7" t="s">
        <v>4179</v>
      </c>
      <c r="Y66" s="1" t="s">
        <v>3942</v>
      </c>
      <c r="Z66" s="7" t="s">
        <v>4196</v>
      </c>
      <c r="AA66" s="1">
        <v>8101940000</v>
      </c>
      <c r="AB66" s="1">
        <v>105</v>
      </c>
      <c r="AC66" s="1">
        <v>96</v>
      </c>
      <c r="AD66" s="1">
        <v>7859.78</v>
      </c>
    </row>
    <row r="67" spans="1:30" x14ac:dyDescent="0.25">
      <c r="A67" s="1">
        <v>47378</v>
      </c>
      <c r="B67" s="1" t="s">
        <v>2456</v>
      </c>
      <c r="C67" s="2">
        <v>40513</v>
      </c>
      <c r="D67" s="3">
        <v>2010</v>
      </c>
      <c r="E67" s="3">
        <v>12</v>
      </c>
      <c r="F67" s="1" t="s">
        <v>22</v>
      </c>
      <c r="G67" s="1"/>
      <c r="H67" s="1" t="s">
        <v>2457</v>
      </c>
      <c r="I67" s="1">
        <v>361006</v>
      </c>
      <c r="J67" s="1">
        <v>1327004453</v>
      </c>
      <c r="K67" s="1" t="s">
        <v>2162</v>
      </c>
      <c r="L67" s="1" t="s">
        <v>623</v>
      </c>
      <c r="M67" s="1" t="s">
        <v>53</v>
      </c>
      <c r="N67" s="7" t="s">
        <v>4205</v>
      </c>
      <c r="O67" s="1"/>
      <c r="P67" s="1" t="s">
        <v>52</v>
      </c>
      <c r="Q67" s="1" t="s">
        <v>2292</v>
      </c>
      <c r="R67" s="1" t="s">
        <v>2460</v>
      </c>
      <c r="S67" s="1" t="s">
        <v>2459</v>
      </c>
      <c r="V67" s="7" t="s">
        <v>4075</v>
      </c>
      <c r="W67" s="1" t="s">
        <v>2291</v>
      </c>
      <c r="X67" s="7" t="s">
        <v>4179</v>
      </c>
      <c r="Y67" s="1" t="s">
        <v>3942</v>
      </c>
      <c r="Z67" s="7" t="s">
        <v>4196</v>
      </c>
      <c r="AA67" s="1">
        <v>8101940000</v>
      </c>
      <c r="AB67" s="1">
        <v>111</v>
      </c>
      <c r="AC67" s="1">
        <v>101</v>
      </c>
      <c r="AD67" s="1">
        <v>8255.93</v>
      </c>
    </row>
    <row r="68" spans="1:30" x14ac:dyDescent="0.25">
      <c r="A68" s="1">
        <v>47388</v>
      </c>
      <c r="B68" s="1" t="s">
        <v>2635</v>
      </c>
      <c r="C68" s="2">
        <v>40218</v>
      </c>
      <c r="D68" s="3">
        <v>2010</v>
      </c>
      <c r="E68" s="3">
        <v>2</v>
      </c>
      <c r="F68" s="1" t="s">
        <v>22</v>
      </c>
      <c r="G68" s="1"/>
      <c r="H68" s="1" t="s">
        <v>2160</v>
      </c>
      <c r="I68" s="1"/>
      <c r="J68" s="1">
        <v>1327004453</v>
      </c>
      <c r="K68" s="1" t="s">
        <v>2162</v>
      </c>
      <c r="L68" s="1" t="s">
        <v>623</v>
      </c>
      <c r="M68" s="1" t="s">
        <v>53</v>
      </c>
      <c r="N68" s="7" t="s">
        <v>4205</v>
      </c>
      <c r="O68" s="1"/>
      <c r="P68" s="1" t="s">
        <v>52</v>
      </c>
      <c r="Q68" s="1" t="s">
        <v>2164</v>
      </c>
      <c r="R68" s="1" t="s">
        <v>2165</v>
      </c>
      <c r="S68" s="1" t="s">
        <v>2637</v>
      </c>
      <c r="V68" s="7" t="s">
        <v>4074</v>
      </c>
      <c r="W68" s="1" t="s">
        <v>2291</v>
      </c>
      <c r="X68" s="7" t="s">
        <v>4179</v>
      </c>
      <c r="Y68" s="1" t="s">
        <v>3942</v>
      </c>
      <c r="Z68" s="7" t="s">
        <v>4196</v>
      </c>
      <c r="AA68" s="1">
        <v>8101940000</v>
      </c>
      <c r="AB68" s="1">
        <v>35</v>
      </c>
      <c r="AC68" s="1">
        <v>30</v>
      </c>
      <c r="AD68" s="1">
        <v>2463</v>
      </c>
    </row>
    <row r="69" spans="1:30" x14ac:dyDescent="0.25">
      <c r="A69" s="1">
        <v>47396</v>
      </c>
      <c r="B69" s="1" t="s">
        <v>2703</v>
      </c>
      <c r="C69" s="2">
        <v>40253</v>
      </c>
      <c r="D69" s="3">
        <v>2010</v>
      </c>
      <c r="E69" s="3">
        <v>3</v>
      </c>
      <c r="F69" s="1" t="s">
        <v>22</v>
      </c>
      <c r="G69" s="1"/>
      <c r="H69" s="1" t="s">
        <v>2160</v>
      </c>
      <c r="I69" s="1"/>
      <c r="J69" s="1">
        <v>1327004453</v>
      </c>
      <c r="K69" s="1" t="s">
        <v>2162</v>
      </c>
      <c r="L69" s="1" t="s">
        <v>623</v>
      </c>
      <c r="M69" s="1" t="s">
        <v>53</v>
      </c>
      <c r="N69" s="7" t="s">
        <v>4205</v>
      </c>
      <c r="O69" s="1"/>
      <c r="P69" s="1" t="s">
        <v>52</v>
      </c>
      <c r="Q69" s="1" t="s">
        <v>2164</v>
      </c>
      <c r="R69" s="1" t="s">
        <v>2165</v>
      </c>
      <c r="S69" s="1" t="s">
        <v>2163</v>
      </c>
      <c r="V69" s="7" t="s">
        <v>4076</v>
      </c>
      <c r="W69" s="1" t="s">
        <v>2291</v>
      </c>
      <c r="X69" s="7" t="s">
        <v>4179</v>
      </c>
      <c r="Y69" s="1" t="s">
        <v>3942</v>
      </c>
      <c r="Z69" s="7" t="s">
        <v>4196</v>
      </c>
      <c r="AA69" s="1">
        <v>8101940000</v>
      </c>
      <c r="AB69" s="1">
        <v>30</v>
      </c>
      <c r="AC69" s="1">
        <v>25</v>
      </c>
      <c r="AD69" s="1">
        <v>2053</v>
      </c>
    </row>
    <row r="70" spans="1:30" x14ac:dyDescent="0.25">
      <c r="A70" s="1">
        <v>47401</v>
      </c>
      <c r="B70" s="1" t="s">
        <v>2725</v>
      </c>
      <c r="C70" s="2">
        <v>40239</v>
      </c>
      <c r="D70" s="3">
        <v>2010</v>
      </c>
      <c r="E70" s="3">
        <v>3</v>
      </c>
      <c r="F70" s="1" t="s">
        <v>22</v>
      </c>
      <c r="G70" s="1"/>
      <c r="H70" s="1" t="s">
        <v>2160</v>
      </c>
      <c r="I70" s="1"/>
      <c r="J70" s="1">
        <v>1327004453</v>
      </c>
      <c r="K70" s="1" t="s">
        <v>2162</v>
      </c>
      <c r="L70" s="1" t="s">
        <v>623</v>
      </c>
      <c r="M70" s="1" t="s">
        <v>53</v>
      </c>
      <c r="N70" s="7" t="s">
        <v>4205</v>
      </c>
      <c r="O70" s="1"/>
      <c r="P70" s="1" t="s">
        <v>52</v>
      </c>
      <c r="Q70" s="1" t="s">
        <v>2164</v>
      </c>
      <c r="R70" s="1" t="s">
        <v>2165</v>
      </c>
      <c r="S70" s="1" t="s">
        <v>2163</v>
      </c>
      <c r="V70" s="7" t="s">
        <v>4076</v>
      </c>
      <c r="W70" s="1" t="s">
        <v>2291</v>
      </c>
      <c r="X70" s="7" t="s">
        <v>4179</v>
      </c>
      <c r="Y70" s="1" t="s">
        <v>3942</v>
      </c>
      <c r="Z70" s="7" t="s">
        <v>4196</v>
      </c>
      <c r="AA70" s="1">
        <v>8101940000</v>
      </c>
      <c r="AB70" s="1">
        <v>52</v>
      </c>
      <c r="AC70" s="1">
        <v>47</v>
      </c>
      <c r="AD70" s="1">
        <v>3860</v>
      </c>
    </row>
    <row r="71" spans="1:30" x14ac:dyDescent="0.25">
      <c r="A71" s="1">
        <v>47409</v>
      </c>
      <c r="B71" s="1" t="s">
        <v>2783</v>
      </c>
      <c r="C71" s="2">
        <v>40269</v>
      </c>
      <c r="D71" s="3">
        <v>2010</v>
      </c>
      <c r="E71" s="3">
        <v>4</v>
      </c>
      <c r="F71" s="1" t="s">
        <v>22</v>
      </c>
      <c r="G71" s="1"/>
      <c r="H71" s="1" t="s">
        <v>2160</v>
      </c>
      <c r="I71" s="1"/>
      <c r="J71" s="1">
        <v>1327004453</v>
      </c>
      <c r="K71" s="1" t="s">
        <v>2162</v>
      </c>
      <c r="L71" s="1" t="s">
        <v>2784</v>
      </c>
      <c r="M71" s="1" t="s">
        <v>53</v>
      </c>
      <c r="N71" s="7" t="s">
        <v>4205</v>
      </c>
      <c r="O71" s="1"/>
      <c r="P71" s="1" t="s">
        <v>52</v>
      </c>
      <c r="Q71" s="1" t="s">
        <v>2164</v>
      </c>
      <c r="R71" s="1" t="s">
        <v>2165</v>
      </c>
      <c r="S71" s="1" t="s">
        <v>2163</v>
      </c>
      <c r="V71" s="7" t="s">
        <v>4076</v>
      </c>
      <c r="W71" s="1" t="s">
        <v>2291</v>
      </c>
      <c r="X71" s="7" t="s">
        <v>4179</v>
      </c>
      <c r="Y71" s="1" t="s">
        <v>3942</v>
      </c>
      <c r="Z71" s="7" t="s">
        <v>4196</v>
      </c>
      <c r="AA71" s="1">
        <v>8101940000</v>
      </c>
      <c r="AB71" s="1">
        <v>31</v>
      </c>
      <c r="AC71" s="1">
        <v>25</v>
      </c>
      <c r="AD71" s="1">
        <v>2059</v>
      </c>
    </row>
    <row r="72" spans="1:30" x14ac:dyDescent="0.25">
      <c r="A72" s="1">
        <v>47412</v>
      </c>
      <c r="B72" s="1" t="s">
        <v>2846</v>
      </c>
      <c r="C72" s="2">
        <v>40287</v>
      </c>
      <c r="D72" s="3">
        <v>2010</v>
      </c>
      <c r="E72" s="3">
        <v>4</v>
      </c>
      <c r="F72" s="1" t="s">
        <v>22</v>
      </c>
      <c r="G72" s="1"/>
      <c r="H72" s="1" t="s">
        <v>2160</v>
      </c>
      <c r="I72" s="1"/>
      <c r="J72" s="1">
        <v>1327004453</v>
      </c>
      <c r="K72" s="1" t="s">
        <v>2162</v>
      </c>
      <c r="L72" s="1" t="s">
        <v>2784</v>
      </c>
      <c r="M72" s="1" t="s">
        <v>53</v>
      </c>
      <c r="N72" s="7" t="s">
        <v>4205</v>
      </c>
      <c r="O72" s="1"/>
      <c r="P72" s="1" t="s">
        <v>52</v>
      </c>
      <c r="Q72" s="1" t="s">
        <v>2164</v>
      </c>
      <c r="R72" s="1" t="s">
        <v>2165</v>
      </c>
      <c r="S72" s="1" t="s">
        <v>2163</v>
      </c>
      <c r="V72" s="7" t="s">
        <v>4076</v>
      </c>
      <c r="W72" s="1" t="s">
        <v>2291</v>
      </c>
      <c r="X72" s="7" t="s">
        <v>4179</v>
      </c>
      <c r="Y72" s="1" t="s">
        <v>3942</v>
      </c>
      <c r="Z72" s="7" t="s">
        <v>4196</v>
      </c>
      <c r="AA72" s="1">
        <v>8101940000</v>
      </c>
      <c r="AB72" s="1">
        <v>14</v>
      </c>
      <c r="AC72" s="1">
        <v>10</v>
      </c>
      <c r="AD72" s="1">
        <v>823</v>
      </c>
    </row>
    <row r="73" spans="1:30" x14ac:dyDescent="0.25">
      <c r="A73" s="1">
        <v>47415</v>
      </c>
      <c r="B73" s="1" t="s">
        <v>2915</v>
      </c>
      <c r="C73" s="2">
        <v>40315</v>
      </c>
      <c r="D73" s="3">
        <v>2010</v>
      </c>
      <c r="E73" s="3">
        <v>5</v>
      </c>
      <c r="F73" s="1" t="s">
        <v>22</v>
      </c>
      <c r="G73" s="1"/>
      <c r="H73" s="1" t="s">
        <v>2160</v>
      </c>
      <c r="I73" s="1"/>
      <c r="J73" s="1">
        <v>1327004453</v>
      </c>
      <c r="K73" s="1" t="s">
        <v>2162</v>
      </c>
      <c r="L73" s="1" t="s">
        <v>2784</v>
      </c>
      <c r="M73" s="1" t="s">
        <v>53</v>
      </c>
      <c r="N73" s="7" t="s">
        <v>4205</v>
      </c>
      <c r="O73" s="1"/>
      <c r="P73" s="1" t="s">
        <v>52</v>
      </c>
      <c r="Q73" s="1" t="s">
        <v>2164</v>
      </c>
      <c r="R73" s="1" t="s">
        <v>2165</v>
      </c>
      <c r="S73" s="1" t="s">
        <v>2163</v>
      </c>
      <c r="V73" s="7" t="s">
        <v>4076</v>
      </c>
      <c r="W73" s="1" t="s">
        <v>2291</v>
      </c>
      <c r="X73" s="7" t="s">
        <v>4179</v>
      </c>
      <c r="Y73" s="1" t="s">
        <v>3942</v>
      </c>
      <c r="Z73" s="7" t="s">
        <v>4196</v>
      </c>
      <c r="AA73" s="1">
        <v>8101940000</v>
      </c>
      <c r="AB73" s="1">
        <v>53</v>
      </c>
      <c r="AC73" s="1">
        <v>47</v>
      </c>
      <c r="AD73" s="1">
        <v>3861</v>
      </c>
    </row>
    <row r="74" spans="1:30" x14ac:dyDescent="0.25">
      <c r="A74" s="1">
        <v>47425</v>
      </c>
      <c r="B74" s="1" t="s">
        <v>2971</v>
      </c>
      <c r="C74" s="2">
        <v>40330</v>
      </c>
      <c r="D74" s="3">
        <v>2010</v>
      </c>
      <c r="E74" s="3">
        <v>6</v>
      </c>
      <c r="F74" s="1" t="s">
        <v>22</v>
      </c>
      <c r="G74" s="1"/>
      <c r="H74" s="1" t="s">
        <v>2160</v>
      </c>
      <c r="I74" s="1"/>
      <c r="J74" s="1">
        <v>1327004453</v>
      </c>
      <c r="K74" s="1" t="s">
        <v>2162</v>
      </c>
      <c r="L74" s="1" t="s">
        <v>2784</v>
      </c>
      <c r="M74" s="1" t="s">
        <v>53</v>
      </c>
      <c r="N74" s="7" t="s">
        <v>4205</v>
      </c>
      <c r="O74" s="1"/>
      <c r="P74" s="1" t="s">
        <v>52</v>
      </c>
      <c r="Q74" s="1" t="s">
        <v>2164</v>
      </c>
      <c r="R74" s="1" t="s">
        <v>2165</v>
      </c>
      <c r="S74" s="1" t="s">
        <v>2163</v>
      </c>
      <c r="V74" s="7" t="s">
        <v>4076</v>
      </c>
      <c r="W74" s="1" t="s">
        <v>2291</v>
      </c>
      <c r="X74" s="7" t="s">
        <v>4179</v>
      </c>
      <c r="Y74" s="1" t="s">
        <v>3942</v>
      </c>
      <c r="Z74" s="7" t="s">
        <v>4196</v>
      </c>
      <c r="AA74" s="1">
        <v>8101940000</v>
      </c>
      <c r="AB74" s="1">
        <v>46</v>
      </c>
      <c r="AC74" s="1">
        <v>40</v>
      </c>
      <c r="AD74" s="1">
        <v>3291</v>
      </c>
    </row>
    <row r="75" spans="1:30" x14ac:dyDescent="0.25">
      <c r="A75" s="1">
        <v>47428</v>
      </c>
      <c r="B75" s="1" t="s">
        <v>2999</v>
      </c>
      <c r="C75" s="2">
        <v>40345</v>
      </c>
      <c r="D75" s="3">
        <v>2010</v>
      </c>
      <c r="E75" s="3">
        <v>6</v>
      </c>
      <c r="F75" s="1" t="s">
        <v>22</v>
      </c>
      <c r="G75" s="1"/>
      <c r="H75" s="1" t="s">
        <v>2160</v>
      </c>
      <c r="I75" s="1"/>
      <c r="J75" s="1">
        <v>1327004453</v>
      </c>
      <c r="K75" s="1" t="s">
        <v>2162</v>
      </c>
      <c r="L75" s="1" t="s">
        <v>2784</v>
      </c>
      <c r="M75" s="1" t="s">
        <v>53</v>
      </c>
      <c r="N75" s="7" t="s">
        <v>4205</v>
      </c>
      <c r="O75" s="1"/>
      <c r="P75" s="1" t="s">
        <v>52</v>
      </c>
      <c r="Q75" s="1" t="s">
        <v>2164</v>
      </c>
      <c r="R75" s="1" t="s">
        <v>2165</v>
      </c>
      <c r="S75" s="1" t="s">
        <v>2163</v>
      </c>
      <c r="V75" s="7" t="s">
        <v>4076</v>
      </c>
      <c r="W75" s="1" t="s">
        <v>2291</v>
      </c>
      <c r="X75" s="7" t="s">
        <v>4179</v>
      </c>
      <c r="Y75" s="1" t="s">
        <v>3942</v>
      </c>
      <c r="Z75" s="7" t="s">
        <v>4196</v>
      </c>
      <c r="AA75" s="1">
        <v>8101940000</v>
      </c>
      <c r="AB75" s="1">
        <v>70</v>
      </c>
      <c r="AC75" s="1">
        <v>58</v>
      </c>
      <c r="AD75" s="1">
        <v>4757</v>
      </c>
    </row>
    <row r="76" spans="1:30" x14ac:dyDescent="0.25">
      <c r="A76" s="1">
        <v>47430</v>
      </c>
      <c r="B76" s="1" t="s">
        <v>3043</v>
      </c>
      <c r="C76" s="2">
        <v>40357</v>
      </c>
      <c r="D76" s="3">
        <v>2010</v>
      </c>
      <c r="E76" s="3">
        <v>6</v>
      </c>
      <c r="F76" s="1" t="s">
        <v>22</v>
      </c>
      <c r="G76" s="1"/>
      <c r="H76" s="1" t="s">
        <v>2160</v>
      </c>
      <c r="I76" s="1"/>
      <c r="J76" s="1">
        <v>1327004453</v>
      </c>
      <c r="K76" s="1" t="s">
        <v>2162</v>
      </c>
      <c r="L76" s="1" t="s">
        <v>2784</v>
      </c>
      <c r="M76" s="1" t="s">
        <v>53</v>
      </c>
      <c r="N76" s="7" t="s">
        <v>4205</v>
      </c>
      <c r="O76" s="1"/>
      <c r="P76" s="1" t="s">
        <v>52</v>
      </c>
      <c r="Q76" s="1" t="s">
        <v>2164</v>
      </c>
      <c r="R76" s="1" t="s">
        <v>3873</v>
      </c>
      <c r="S76" s="1" t="s">
        <v>2163</v>
      </c>
      <c r="V76" s="7" t="s">
        <v>4076</v>
      </c>
      <c r="W76" s="1" t="s">
        <v>2291</v>
      </c>
      <c r="X76" s="7" t="s">
        <v>4179</v>
      </c>
      <c r="Y76" s="1" t="s">
        <v>3942</v>
      </c>
      <c r="Z76" s="7" t="s">
        <v>4196</v>
      </c>
      <c r="AA76" s="1">
        <v>8101940000</v>
      </c>
      <c r="AB76" s="1">
        <v>63</v>
      </c>
      <c r="AC76" s="1">
        <v>52</v>
      </c>
      <c r="AD76" s="1">
        <v>4274.5</v>
      </c>
    </row>
    <row r="77" spans="1:30" x14ac:dyDescent="0.25">
      <c r="A77" s="1">
        <v>47433</v>
      </c>
      <c r="B77" s="1" t="s">
        <v>3087</v>
      </c>
      <c r="C77" s="2">
        <v>40298</v>
      </c>
      <c r="D77" s="3">
        <v>2010</v>
      </c>
      <c r="E77" s="3">
        <v>4</v>
      </c>
      <c r="F77" s="1" t="s">
        <v>22</v>
      </c>
      <c r="G77" s="1"/>
      <c r="H77" s="1" t="s">
        <v>2160</v>
      </c>
      <c r="I77" s="1"/>
      <c r="J77" s="1">
        <v>1327004453</v>
      </c>
      <c r="K77" s="1" t="s">
        <v>2162</v>
      </c>
      <c r="L77" s="1" t="s">
        <v>2784</v>
      </c>
      <c r="M77" s="1" t="s">
        <v>53</v>
      </c>
      <c r="N77" s="7" t="s">
        <v>4205</v>
      </c>
      <c r="O77" s="1"/>
      <c r="P77" s="1" t="s">
        <v>52</v>
      </c>
      <c r="Q77" s="1" t="s">
        <v>2164</v>
      </c>
      <c r="R77" s="1" t="s">
        <v>2165</v>
      </c>
      <c r="S77" s="1" t="s">
        <v>2163</v>
      </c>
      <c r="V77" s="7" t="s">
        <v>4076</v>
      </c>
      <c r="W77" s="1" t="s">
        <v>2291</v>
      </c>
      <c r="X77" s="7" t="s">
        <v>4179</v>
      </c>
      <c r="Y77" s="1" t="s">
        <v>3942</v>
      </c>
      <c r="Z77" s="7" t="s">
        <v>4196</v>
      </c>
      <c r="AA77" s="1">
        <v>8101940000</v>
      </c>
      <c r="AB77" s="1">
        <v>41</v>
      </c>
      <c r="AC77" s="1">
        <v>35</v>
      </c>
      <c r="AD77" s="1">
        <v>2873</v>
      </c>
    </row>
    <row r="78" spans="1:30" x14ac:dyDescent="0.25">
      <c r="A78" s="1">
        <v>47435</v>
      </c>
      <c r="B78" s="1" t="s">
        <v>3103</v>
      </c>
      <c r="C78" s="2">
        <v>40371</v>
      </c>
      <c r="D78" s="3">
        <v>2010</v>
      </c>
      <c r="E78" s="3">
        <v>7</v>
      </c>
      <c r="F78" s="1" t="s">
        <v>22</v>
      </c>
      <c r="G78" s="1"/>
      <c r="H78" s="1" t="s">
        <v>2160</v>
      </c>
      <c r="I78" s="1"/>
      <c r="J78" s="1">
        <v>1327004453</v>
      </c>
      <c r="K78" s="1" t="s">
        <v>2162</v>
      </c>
      <c r="L78" s="1" t="s">
        <v>2784</v>
      </c>
      <c r="M78" s="1" t="s">
        <v>53</v>
      </c>
      <c r="N78" s="7" t="s">
        <v>4205</v>
      </c>
      <c r="O78" s="1"/>
      <c r="P78" s="1" t="s">
        <v>52</v>
      </c>
      <c r="Q78" s="1" t="s">
        <v>2164</v>
      </c>
      <c r="R78" s="1" t="s">
        <v>2165</v>
      </c>
      <c r="S78" s="1" t="s">
        <v>2637</v>
      </c>
      <c r="V78" s="7" t="s">
        <v>4074</v>
      </c>
      <c r="W78" s="1" t="s">
        <v>2291</v>
      </c>
      <c r="X78" s="7" t="s">
        <v>4179</v>
      </c>
      <c r="Y78" s="1" t="s">
        <v>3942</v>
      </c>
      <c r="Z78" s="7" t="s">
        <v>4196</v>
      </c>
      <c r="AA78" s="1">
        <v>8101940000</v>
      </c>
      <c r="AB78" s="1">
        <v>18</v>
      </c>
      <c r="AC78" s="1">
        <v>12</v>
      </c>
      <c r="AD78" s="1">
        <v>985.64</v>
      </c>
    </row>
    <row r="79" spans="1:30" x14ac:dyDescent="0.25">
      <c r="A79" s="1">
        <v>47445</v>
      </c>
      <c r="B79" s="1" t="s">
        <v>3218</v>
      </c>
      <c r="C79" s="2">
        <v>40400</v>
      </c>
      <c r="D79" s="3">
        <v>2010</v>
      </c>
      <c r="E79" s="3">
        <v>8</v>
      </c>
      <c r="F79" s="1" t="s">
        <v>22</v>
      </c>
      <c r="G79" s="1"/>
      <c r="H79" s="1" t="s">
        <v>2160</v>
      </c>
      <c r="I79" s="1"/>
      <c r="J79" s="1">
        <v>1327004453</v>
      </c>
      <c r="K79" s="1" t="s">
        <v>2162</v>
      </c>
      <c r="L79" s="1" t="s">
        <v>2784</v>
      </c>
      <c r="M79" s="1" t="s">
        <v>53</v>
      </c>
      <c r="N79" s="7" t="s">
        <v>4205</v>
      </c>
      <c r="O79" s="1"/>
      <c r="P79" s="1" t="s">
        <v>52</v>
      </c>
      <c r="Q79" s="1" t="s">
        <v>2292</v>
      </c>
      <c r="R79" s="1" t="s">
        <v>2165</v>
      </c>
      <c r="S79" s="1" t="s">
        <v>2637</v>
      </c>
      <c r="V79" s="7" t="s">
        <v>4074</v>
      </c>
      <c r="W79" s="1" t="s">
        <v>2291</v>
      </c>
      <c r="X79" s="7" t="s">
        <v>4179</v>
      </c>
      <c r="Y79" s="1" t="s">
        <v>3942</v>
      </c>
      <c r="Z79" s="7" t="s">
        <v>4196</v>
      </c>
      <c r="AA79" s="1">
        <v>8101940000</v>
      </c>
      <c r="AB79" s="1">
        <v>7</v>
      </c>
      <c r="AC79" s="1">
        <v>1</v>
      </c>
      <c r="AD79" s="1">
        <v>87.58</v>
      </c>
    </row>
    <row r="80" spans="1:30" x14ac:dyDescent="0.25">
      <c r="A80" s="1">
        <v>47447</v>
      </c>
      <c r="B80" s="1" t="s">
        <v>3271</v>
      </c>
      <c r="C80" s="2">
        <v>40413</v>
      </c>
      <c r="D80" s="3">
        <v>2010</v>
      </c>
      <c r="E80" s="3">
        <v>8</v>
      </c>
      <c r="F80" s="1" t="s">
        <v>22</v>
      </c>
      <c r="G80" s="1"/>
      <c r="H80" s="1" t="s">
        <v>2160</v>
      </c>
      <c r="I80" s="1"/>
      <c r="J80" s="1">
        <v>1327004453</v>
      </c>
      <c r="K80" s="1" t="s">
        <v>2162</v>
      </c>
      <c r="L80" s="1" t="s">
        <v>2784</v>
      </c>
      <c r="M80" s="1" t="s">
        <v>53</v>
      </c>
      <c r="N80" s="7" t="s">
        <v>4205</v>
      </c>
      <c r="O80" s="1"/>
      <c r="P80" s="1" t="s">
        <v>52</v>
      </c>
      <c r="Q80" s="1" t="s">
        <v>2292</v>
      </c>
      <c r="R80" s="1" t="s">
        <v>2165</v>
      </c>
      <c r="S80" s="1" t="s">
        <v>2637</v>
      </c>
      <c r="V80" s="7" t="s">
        <v>4074</v>
      </c>
      <c r="W80" s="1" t="s">
        <v>2291</v>
      </c>
      <c r="X80" s="7" t="s">
        <v>4179</v>
      </c>
      <c r="Y80" s="1" t="s">
        <v>3942</v>
      </c>
      <c r="Z80" s="7" t="s">
        <v>4196</v>
      </c>
      <c r="AA80" s="1">
        <v>8101940000</v>
      </c>
      <c r="AB80" s="1">
        <v>61</v>
      </c>
      <c r="AC80" s="1">
        <v>55</v>
      </c>
      <c r="AD80" s="1">
        <v>4521.32</v>
      </c>
    </row>
    <row r="81" spans="1:30" x14ac:dyDescent="0.25">
      <c r="A81" s="1">
        <v>47452</v>
      </c>
      <c r="B81" s="1" t="s">
        <v>3342</v>
      </c>
      <c r="C81" s="2">
        <v>40431</v>
      </c>
      <c r="D81" s="3">
        <v>2010</v>
      </c>
      <c r="E81" s="3">
        <v>9</v>
      </c>
      <c r="F81" s="1" t="s">
        <v>22</v>
      </c>
      <c r="G81" s="1"/>
      <c r="H81" s="1" t="s">
        <v>2160</v>
      </c>
      <c r="I81" s="1"/>
      <c r="J81" s="1">
        <v>1327004453</v>
      </c>
      <c r="K81" s="1" t="s">
        <v>2162</v>
      </c>
      <c r="L81" s="1" t="s">
        <v>2784</v>
      </c>
      <c r="M81" s="1" t="s">
        <v>53</v>
      </c>
      <c r="N81" s="7" t="s">
        <v>4205</v>
      </c>
      <c r="O81" s="1"/>
      <c r="P81" s="1" t="s">
        <v>52</v>
      </c>
      <c r="Q81" s="1" t="s">
        <v>2292</v>
      </c>
      <c r="R81" s="1" t="s">
        <v>2165</v>
      </c>
      <c r="S81" s="1" t="s">
        <v>2637</v>
      </c>
      <c r="V81" s="7" t="s">
        <v>4074</v>
      </c>
      <c r="W81" s="1" t="s">
        <v>2291</v>
      </c>
      <c r="X81" s="7" t="s">
        <v>4179</v>
      </c>
      <c r="Y81" s="1" t="s">
        <v>3942</v>
      </c>
      <c r="Z81" s="7" t="s">
        <v>4196</v>
      </c>
      <c r="AA81" s="1">
        <v>8101940000</v>
      </c>
      <c r="AB81" s="1">
        <v>62</v>
      </c>
      <c r="AC81" s="1">
        <v>56</v>
      </c>
      <c r="AD81" s="1">
        <v>4610.7</v>
      </c>
    </row>
    <row r="82" spans="1:30" x14ac:dyDescent="0.25">
      <c r="A82" s="1">
        <v>47456</v>
      </c>
      <c r="B82" s="1" t="s">
        <v>3405</v>
      </c>
      <c r="C82" s="2">
        <v>40445</v>
      </c>
      <c r="D82" s="3">
        <v>2010</v>
      </c>
      <c r="E82" s="3">
        <v>9</v>
      </c>
      <c r="F82" s="1" t="s">
        <v>22</v>
      </c>
      <c r="G82" s="1"/>
      <c r="H82" s="1" t="s">
        <v>2160</v>
      </c>
      <c r="I82" s="1"/>
      <c r="J82" s="1">
        <v>1327004453</v>
      </c>
      <c r="K82" s="1" t="s">
        <v>2162</v>
      </c>
      <c r="L82" s="1" t="s">
        <v>2784</v>
      </c>
      <c r="M82" s="1" t="s">
        <v>53</v>
      </c>
      <c r="N82" s="7" t="s">
        <v>4205</v>
      </c>
      <c r="O82" s="1"/>
      <c r="P82" s="1" t="s">
        <v>52</v>
      </c>
      <c r="Q82" s="1" t="s">
        <v>2292</v>
      </c>
      <c r="R82" s="1" t="s">
        <v>2165</v>
      </c>
      <c r="S82" s="1" t="s">
        <v>2637</v>
      </c>
      <c r="V82" s="7" t="s">
        <v>4074</v>
      </c>
      <c r="W82" s="1" t="s">
        <v>2291</v>
      </c>
      <c r="X82" s="7" t="s">
        <v>4179</v>
      </c>
      <c r="Y82" s="1" t="s">
        <v>3942</v>
      </c>
      <c r="Z82" s="7" t="s">
        <v>4196</v>
      </c>
      <c r="AA82" s="1">
        <v>8101940000</v>
      </c>
      <c r="AB82" s="1">
        <v>55</v>
      </c>
      <c r="AC82" s="1">
        <v>50</v>
      </c>
      <c r="AD82" s="1">
        <v>4105.74</v>
      </c>
    </row>
    <row r="83" spans="1:30" x14ac:dyDescent="0.25">
      <c r="A83" s="1">
        <v>47461</v>
      </c>
      <c r="B83" s="1" t="s">
        <v>3505</v>
      </c>
      <c r="C83" s="2">
        <v>40469</v>
      </c>
      <c r="D83" s="3">
        <v>2010</v>
      </c>
      <c r="E83" s="3">
        <v>10</v>
      </c>
      <c r="F83" s="1" t="s">
        <v>22</v>
      </c>
      <c r="G83" s="1"/>
      <c r="H83" s="1" t="s">
        <v>2160</v>
      </c>
      <c r="I83" s="1"/>
      <c r="J83" s="1">
        <v>1327004453</v>
      </c>
      <c r="K83" s="1" t="s">
        <v>2162</v>
      </c>
      <c r="L83" s="1" t="s">
        <v>623</v>
      </c>
      <c r="M83" s="1" t="s">
        <v>53</v>
      </c>
      <c r="N83" s="7" t="s">
        <v>4205</v>
      </c>
      <c r="O83" s="1"/>
      <c r="P83" s="1" t="s">
        <v>52</v>
      </c>
      <c r="Q83" s="1" t="s">
        <v>2292</v>
      </c>
      <c r="R83" s="1" t="s">
        <v>3506</v>
      </c>
      <c r="S83" s="1" t="s">
        <v>2163</v>
      </c>
      <c r="V83" s="7" t="s">
        <v>4076</v>
      </c>
      <c r="W83" s="1" t="s">
        <v>2291</v>
      </c>
      <c r="X83" s="7" t="s">
        <v>4179</v>
      </c>
      <c r="Y83" s="1" t="s">
        <v>3942</v>
      </c>
      <c r="Z83" s="7" t="s">
        <v>4196</v>
      </c>
      <c r="AA83" s="1">
        <v>8101940000</v>
      </c>
      <c r="AB83" s="1">
        <v>73</v>
      </c>
      <c r="AC83" s="1">
        <v>68</v>
      </c>
      <c r="AD83" s="1">
        <v>5591.26</v>
      </c>
    </row>
    <row r="84" spans="1:30" x14ac:dyDescent="0.25">
      <c r="A84" s="1">
        <v>47465</v>
      </c>
      <c r="B84" s="1" t="s">
        <v>619</v>
      </c>
      <c r="C84" s="2">
        <v>40556</v>
      </c>
      <c r="D84" s="3">
        <v>2011</v>
      </c>
      <c r="E84" s="3">
        <v>1</v>
      </c>
      <c r="F84" s="1" t="s">
        <v>22</v>
      </c>
      <c r="G84" s="1"/>
      <c r="H84" s="1" t="s">
        <v>620</v>
      </c>
      <c r="I84" s="1" t="s">
        <v>621</v>
      </c>
      <c r="J84" s="1">
        <v>1327004453</v>
      </c>
      <c r="K84" s="1" t="s">
        <v>622</v>
      </c>
      <c r="L84" s="1" t="s">
        <v>623</v>
      </c>
      <c r="M84" s="1" t="s">
        <v>53</v>
      </c>
      <c r="N84" s="7" t="s">
        <v>4205</v>
      </c>
      <c r="O84" s="1"/>
      <c r="P84" s="1" t="s">
        <v>52</v>
      </c>
      <c r="Q84" s="1" t="s">
        <v>698</v>
      </c>
      <c r="R84" s="1"/>
      <c r="S84" s="1" t="s">
        <v>624</v>
      </c>
      <c r="V84" s="7" t="s">
        <v>4138</v>
      </c>
      <c r="W84" s="1" t="s">
        <v>2291</v>
      </c>
      <c r="X84" s="7" t="s">
        <v>4179</v>
      </c>
      <c r="Y84" s="1" t="s">
        <v>3942</v>
      </c>
      <c r="Z84" s="7" t="s">
        <v>4196</v>
      </c>
      <c r="AA84" s="1">
        <v>8101940000</v>
      </c>
      <c r="AB84" s="1">
        <v>59.2</v>
      </c>
      <c r="AC84" s="1">
        <v>49.5</v>
      </c>
      <c r="AD84" s="1">
        <v>4059</v>
      </c>
    </row>
    <row r="85" spans="1:30" x14ac:dyDescent="0.25">
      <c r="A85" s="1">
        <v>47472</v>
      </c>
      <c r="B85" s="1" t="s">
        <v>856</v>
      </c>
      <c r="C85" s="2">
        <v>40583</v>
      </c>
      <c r="D85" s="3">
        <v>2011</v>
      </c>
      <c r="E85" s="3">
        <v>2</v>
      </c>
      <c r="F85" s="1" t="s">
        <v>22</v>
      </c>
      <c r="G85" s="1"/>
      <c r="H85" s="1" t="s">
        <v>857</v>
      </c>
      <c r="I85" s="1" t="s">
        <v>858</v>
      </c>
      <c r="J85" s="1">
        <v>1327004453</v>
      </c>
      <c r="K85" s="1" t="s">
        <v>622</v>
      </c>
      <c r="L85" s="1" t="s">
        <v>623</v>
      </c>
      <c r="M85" s="1" t="s">
        <v>53</v>
      </c>
      <c r="N85" s="7" t="s">
        <v>4205</v>
      </c>
      <c r="O85" s="1"/>
      <c r="P85" s="1" t="s">
        <v>52</v>
      </c>
      <c r="Q85" s="1" t="s">
        <v>698</v>
      </c>
      <c r="R85" s="1"/>
      <c r="S85" s="1" t="s">
        <v>860</v>
      </c>
      <c r="V85" s="7" t="s">
        <v>4138</v>
      </c>
      <c r="W85" s="1" t="s">
        <v>2291</v>
      </c>
      <c r="X85" s="7" t="s">
        <v>4179</v>
      </c>
      <c r="Y85" s="1" t="s">
        <v>3942</v>
      </c>
      <c r="Z85" s="7" t="s">
        <v>4196</v>
      </c>
      <c r="AA85" s="1">
        <v>8101940000</v>
      </c>
      <c r="AB85" s="1">
        <v>46</v>
      </c>
      <c r="AC85" s="1">
        <v>40</v>
      </c>
      <c r="AD85" s="1">
        <v>3288.61</v>
      </c>
    </row>
    <row r="86" spans="1:30" x14ac:dyDescent="0.25">
      <c r="A86" s="1">
        <v>47473</v>
      </c>
      <c r="B86" s="1" t="s">
        <v>1011</v>
      </c>
      <c r="C86" s="2">
        <v>40603</v>
      </c>
      <c r="D86" s="3">
        <v>2011</v>
      </c>
      <c r="E86" s="3">
        <v>3</v>
      </c>
      <c r="F86" s="1" t="s">
        <v>22</v>
      </c>
      <c r="G86" s="1"/>
      <c r="H86" s="1" t="s">
        <v>857</v>
      </c>
      <c r="I86" s="1" t="s">
        <v>858</v>
      </c>
      <c r="J86" s="1">
        <v>1327004453</v>
      </c>
      <c r="K86" s="1" t="s">
        <v>622</v>
      </c>
      <c r="L86" s="1" t="s">
        <v>623</v>
      </c>
      <c r="M86" s="1" t="s">
        <v>53</v>
      </c>
      <c r="N86" s="7" t="s">
        <v>4205</v>
      </c>
      <c r="O86" s="1"/>
      <c r="P86" s="1" t="s">
        <v>52</v>
      </c>
      <c r="Q86" s="1" t="s">
        <v>698</v>
      </c>
      <c r="R86" s="1"/>
      <c r="S86" s="1" t="s">
        <v>860</v>
      </c>
      <c r="V86" s="7" t="s">
        <v>4138</v>
      </c>
      <c r="W86" s="1" t="s">
        <v>2291</v>
      </c>
      <c r="X86" s="7" t="s">
        <v>4179</v>
      </c>
      <c r="Y86" s="1" t="s">
        <v>3942</v>
      </c>
      <c r="Z86" s="7" t="s">
        <v>4196</v>
      </c>
      <c r="AA86" s="1">
        <v>8101940000</v>
      </c>
      <c r="AB86" s="1">
        <v>72</v>
      </c>
      <c r="AC86" s="1">
        <v>67</v>
      </c>
      <c r="AD86" s="1">
        <v>5462.27</v>
      </c>
    </row>
    <row r="87" spans="1:30" x14ac:dyDescent="0.25">
      <c r="A87" s="1">
        <v>47475</v>
      </c>
      <c r="B87" s="1" t="s">
        <v>1036</v>
      </c>
      <c r="C87" s="2">
        <v>40630</v>
      </c>
      <c r="D87" s="3">
        <v>2011</v>
      </c>
      <c r="E87" s="3">
        <v>3</v>
      </c>
      <c r="F87" s="1" t="s">
        <v>22</v>
      </c>
      <c r="G87" s="1"/>
      <c r="H87" s="1" t="s">
        <v>857</v>
      </c>
      <c r="I87" s="1" t="s">
        <v>858</v>
      </c>
      <c r="J87" s="1">
        <v>1327004453</v>
      </c>
      <c r="K87" s="1" t="s">
        <v>622</v>
      </c>
      <c r="L87" s="1" t="s">
        <v>623</v>
      </c>
      <c r="M87" s="1" t="s">
        <v>53</v>
      </c>
      <c r="N87" s="7" t="s">
        <v>4205</v>
      </c>
      <c r="O87" s="1"/>
      <c r="P87" s="1" t="s">
        <v>52</v>
      </c>
      <c r="Q87" s="1" t="s">
        <v>698</v>
      </c>
      <c r="R87" s="1"/>
      <c r="S87" s="1" t="s">
        <v>860</v>
      </c>
      <c r="V87" s="7" t="s">
        <v>4138</v>
      </c>
      <c r="W87" s="1" t="s">
        <v>2291</v>
      </c>
      <c r="X87" s="7" t="s">
        <v>4179</v>
      </c>
      <c r="Y87" s="1" t="s">
        <v>3942</v>
      </c>
      <c r="Z87" s="7" t="s">
        <v>4196</v>
      </c>
      <c r="AA87" s="1">
        <v>8101940000</v>
      </c>
      <c r="AB87" s="1">
        <v>106</v>
      </c>
      <c r="AC87" s="1">
        <v>96.165999999999997</v>
      </c>
      <c r="AD87" s="1">
        <v>7885.62</v>
      </c>
    </row>
    <row r="88" spans="1:30" x14ac:dyDescent="0.25">
      <c r="A88" s="1">
        <v>47478</v>
      </c>
      <c r="B88" s="1" t="s">
        <v>1037</v>
      </c>
      <c r="C88" s="2">
        <v>40616</v>
      </c>
      <c r="D88" s="3">
        <v>2011</v>
      </c>
      <c r="E88" s="3">
        <v>3</v>
      </c>
      <c r="F88" s="1" t="s">
        <v>22</v>
      </c>
      <c r="G88" s="1"/>
      <c r="H88" s="1" t="s">
        <v>857</v>
      </c>
      <c r="I88" s="1" t="s">
        <v>858</v>
      </c>
      <c r="J88" s="1">
        <v>1327004453</v>
      </c>
      <c r="K88" s="1" t="s">
        <v>622</v>
      </c>
      <c r="L88" s="1" t="s">
        <v>623</v>
      </c>
      <c r="M88" s="1" t="s">
        <v>53</v>
      </c>
      <c r="N88" s="7" t="s">
        <v>4205</v>
      </c>
      <c r="O88" s="1"/>
      <c r="P88" s="1" t="s">
        <v>52</v>
      </c>
      <c r="Q88" s="1" t="s">
        <v>698</v>
      </c>
      <c r="R88" s="1"/>
      <c r="S88" s="1" t="s">
        <v>860</v>
      </c>
      <c r="V88" s="7" t="s">
        <v>4138</v>
      </c>
      <c r="W88" s="1" t="s">
        <v>2291</v>
      </c>
      <c r="X88" s="7" t="s">
        <v>4179</v>
      </c>
      <c r="Y88" s="1" t="s">
        <v>3942</v>
      </c>
      <c r="Z88" s="7" t="s">
        <v>4196</v>
      </c>
      <c r="AA88" s="1">
        <v>8101940000</v>
      </c>
      <c r="AB88" s="1">
        <v>85</v>
      </c>
      <c r="AC88" s="1">
        <v>80</v>
      </c>
      <c r="AD88" s="1">
        <v>6560.82</v>
      </c>
    </row>
    <row r="89" spans="1:30" x14ac:dyDescent="0.25">
      <c r="A89" s="1">
        <v>47484</v>
      </c>
      <c r="B89" s="1" t="s">
        <v>1202</v>
      </c>
      <c r="C89" s="2">
        <v>40651</v>
      </c>
      <c r="D89" s="3">
        <v>2011</v>
      </c>
      <c r="E89" s="3">
        <v>4</v>
      </c>
      <c r="F89" s="1" t="s">
        <v>22</v>
      </c>
      <c r="G89" s="1"/>
      <c r="H89" s="1" t="s">
        <v>857</v>
      </c>
      <c r="I89" s="1" t="s">
        <v>858</v>
      </c>
      <c r="J89" s="1">
        <v>1327004453</v>
      </c>
      <c r="K89" s="1" t="s">
        <v>622</v>
      </c>
      <c r="L89" s="1" t="s">
        <v>623</v>
      </c>
      <c r="M89" s="1" t="s">
        <v>53</v>
      </c>
      <c r="N89" s="7" t="s">
        <v>4205</v>
      </c>
      <c r="O89" s="1"/>
      <c r="P89" s="1" t="s">
        <v>52</v>
      </c>
      <c r="Q89" s="1" t="s">
        <v>698</v>
      </c>
      <c r="R89" s="1"/>
      <c r="S89" s="1" t="s">
        <v>860</v>
      </c>
      <c r="V89" s="7" t="s">
        <v>4138</v>
      </c>
      <c r="W89" s="1" t="s">
        <v>2291</v>
      </c>
      <c r="X89" s="7" t="s">
        <v>4179</v>
      </c>
      <c r="Y89" s="1" t="s">
        <v>3942</v>
      </c>
      <c r="Z89" s="7" t="s">
        <v>4196</v>
      </c>
      <c r="AA89" s="1">
        <v>8101940000</v>
      </c>
      <c r="AB89" s="1">
        <v>65</v>
      </c>
      <c r="AC89" s="1">
        <v>60.046999999999997</v>
      </c>
      <c r="AD89" s="1">
        <v>4923.8500000000004</v>
      </c>
    </row>
    <row r="90" spans="1:30" x14ac:dyDescent="0.25">
      <c r="A90" s="1">
        <v>47493</v>
      </c>
      <c r="B90" s="1" t="s">
        <v>1318</v>
      </c>
      <c r="C90" s="2">
        <v>40679</v>
      </c>
      <c r="D90" s="3">
        <v>2011</v>
      </c>
      <c r="E90" s="3">
        <v>5</v>
      </c>
      <c r="F90" s="1" t="s">
        <v>22</v>
      </c>
      <c r="G90" s="1"/>
      <c r="H90" s="1" t="s">
        <v>857</v>
      </c>
      <c r="I90" s="1" t="s">
        <v>858</v>
      </c>
      <c r="J90" s="1">
        <v>1327004453</v>
      </c>
      <c r="K90" s="1" t="s">
        <v>622</v>
      </c>
      <c r="L90" s="1" t="s">
        <v>623</v>
      </c>
      <c r="M90" s="1" t="s">
        <v>53</v>
      </c>
      <c r="N90" s="7" t="s">
        <v>4205</v>
      </c>
      <c r="O90" s="1"/>
      <c r="P90" s="1" t="s">
        <v>52</v>
      </c>
      <c r="Q90" s="1" t="s">
        <v>698</v>
      </c>
      <c r="R90" s="1"/>
      <c r="S90" s="1" t="s">
        <v>860</v>
      </c>
      <c r="V90" s="7" t="s">
        <v>4138</v>
      </c>
      <c r="W90" s="1" t="s">
        <v>2291</v>
      </c>
      <c r="X90" s="7" t="s">
        <v>4179</v>
      </c>
      <c r="Y90" s="1" t="s">
        <v>3942</v>
      </c>
      <c r="Z90" s="7" t="s">
        <v>4196</v>
      </c>
      <c r="AA90" s="1">
        <v>8101940000</v>
      </c>
      <c r="AB90" s="1">
        <v>127</v>
      </c>
      <c r="AC90" s="1">
        <v>117.871</v>
      </c>
      <c r="AD90" s="1">
        <v>9665.42</v>
      </c>
    </row>
    <row r="91" spans="1:30" x14ac:dyDescent="0.25">
      <c r="A91" s="1">
        <v>47502</v>
      </c>
      <c r="B91" s="1" t="s">
        <v>1453</v>
      </c>
      <c r="C91" s="2">
        <v>40708</v>
      </c>
      <c r="D91" s="3">
        <v>2011</v>
      </c>
      <c r="E91" s="3">
        <v>6</v>
      </c>
      <c r="F91" s="1" t="s">
        <v>22</v>
      </c>
      <c r="G91" s="1"/>
      <c r="H91" s="1" t="s">
        <v>857</v>
      </c>
      <c r="I91" s="1" t="s">
        <v>858</v>
      </c>
      <c r="J91" s="1">
        <v>1327004453</v>
      </c>
      <c r="K91" s="1" t="s">
        <v>622</v>
      </c>
      <c r="L91" s="1" t="s">
        <v>623</v>
      </c>
      <c r="M91" s="1" t="s">
        <v>53</v>
      </c>
      <c r="N91" s="7" t="s">
        <v>4205</v>
      </c>
      <c r="O91" s="1"/>
      <c r="P91" s="1" t="s">
        <v>52</v>
      </c>
      <c r="Q91" s="1" t="s">
        <v>698</v>
      </c>
      <c r="R91" s="1"/>
      <c r="S91" s="1" t="s">
        <v>860</v>
      </c>
      <c r="V91" s="7" t="s">
        <v>4138</v>
      </c>
      <c r="W91" s="1" t="s">
        <v>2291</v>
      </c>
      <c r="X91" s="7" t="s">
        <v>4179</v>
      </c>
      <c r="Y91" s="1" t="s">
        <v>3942</v>
      </c>
      <c r="Z91" s="7" t="s">
        <v>4196</v>
      </c>
      <c r="AA91" s="1">
        <v>8101940000</v>
      </c>
      <c r="AB91" s="1">
        <v>100</v>
      </c>
      <c r="AC91" s="1">
        <v>90.14</v>
      </c>
      <c r="AD91" s="1">
        <v>7391.48</v>
      </c>
    </row>
    <row r="92" spans="1:30" x14ac:dyDescent="0.25">
      <c r="A92" s="1">
        <v>47508</v>
      </c>
      <c r="B92" s="1" t="s">
        <v>1551</v>
      </c>
      <c r="C92" s="2">
        <v>40739</v>
      </c>
      <c r="D92" s="3">
        <v>2011</v>
      </c>
      <c r="E92" s="3">
        <v>7</v>
      </c>
      <c r="F92" s="1" t="s">
        <v>22</v>
      </c>
      <c r="G92" s="1"/>
      <c r="H92" s="1" t="s">
        <v>857</v>
      </c>
      <c r="I92" s="1" t="s">
        <v>858</v>
      </c>
      <c r="J92" s="1">
        <v>1327004453</v>
      </c>
      <c r="K92" s="1" t="s">
        <v>622</v>
      </c>
      <c r="L92" s="1" t="s">
        <v>623</v>
      </c>
      <c r="M92" s="1" t="s">
        <v>53</v>
      </c>
      <c r="N92" s="7" t="s">
        <v>4205</v>
      </c>
      <c r="O92" s="1"/>
      <c r="P92" s="1" t="s">
        <v>52</v>
      </c>
      <c r="Q92" s="1" t="s">
        <v>698</v>
      </c>
      <c r="R92" s="1"/>
      <c r="S92" s="1" t="s">
        <v>860</v>
      </c>
      <c r="V92" s="7" t="s">
        <v>4138</v>
      </c>
      <c r="W92" s="1" t="s">
        <v>2291</v>
      </c>
      <c r="X92" s="7" t="s">
        <v>4179</v>
      </c>
      <c r="Y92" s="1" t="s">
        <v>3942</v>
      </c>
      <c r="Z92" s="7" t="s">
        <v>4196</v>
      </c>
      <c r="AA92" s="1">
        <v>8101940000</v>
      </c>
      <c r="AB92" s="1">
        <v>70.099999999999994</v>
      </c>
      <c r="AC92" s="1">
        <v>65.242000000000004</v>
      </c>
      <c r="AD92" s="1">
        <v>5349.84</v>
      </c>
    </row>
    <row r="93" spans="1:30" x14ac:dyDescent="0.25">
      <c r="A93" s="1">
        <v>19251</v>
      </c>
      <c r="B93" s="1" t="s">
        <v>3564</v>
      </c>
      <c r="C93" s="2">
        <v>40197</v>
      </c>
      <c r="D93" s="3">
        <v>2010</v>
      </c>
      <c r="E93" s="3">
        <v>1</v>
      </c>
      <c r="F93" s="1" t="s">
        <v>22</v>
      </c>
      <c r="G93" s="1"/>
      <c r="H93" s="1" t="s">
        <v>3565</v>
      </c>
      <c r="I93" s="1" t="s">
        <v>3566</v>
      </c>
      <c r="J93" s="1">
        <v>1327152211</v>
      </c>
      <c r="K93" s="1" t="s">
        <v>3567</v>
      </c>
      <c r="L93" s="1" t="s">
        <v>3568</v>
      </c>
      <c r="M93" s="1" t="s">
        <v>103</v>
      </c>
      <c r="N93" s="7" t="s">
        <v>4086</v>
      </c>
      <c r="O93" s="1"/>
      <c r="P93" s="1" t="s">
        <v>24</v>
      </c>
      <c r="Q93" s="1" t="s">
        <v>3569</v>
      </c>
      <c r="R93" s="1" t="s">
        <v>3570</v>
      </c>
      <c r="S93" s="1" t="s">
        <v>3571</v>
      </c>
      <c r="U93" s="7">
        <f>IF(ISERROR(FIND("РУСАЛ",S93,1)),0,1)</f>
        <v>0</v>
      </c>
      <c r="V93" s="7" t="s">
        <v>3967</v>
      </c>
      <c r="W93" s="1"/>
      <c r="X93" s="7" t="s">
        <v>4177</v>
      </c>
      <c r="Y93" s="1" t="s">
        <v>3934</v>
      </c>
      <c r="Z93" s="7" t="s">
        <v>4196</v>
      </c>
      <c r="AA93" s="1">
        <v>7601201009</v>
      </c>
      <c r="AB93" s="1">
        <v>10126</v>
      </c>
      <c r="AC93" s="1">
        <v>9990</v>
      </c>
      <c r="AD93" s="1">
        <v>48045</v>
      </c>
    </row>
    <row r="94" spans="1:30" x14ac:dyDescent="0.25">
      <c r="A94" s="1">
        <v>29101</v>
      </c>
      <c r="B94" s="1" t="s">
        <v>3735</v>
      </c>
      <c r="C94" s="2">
        <v>40456</v>
      </c>
      <c r="D94" s="3">
        <v>2010</v>
      </c>
      <c r="E94" s="3">
        <v>10</v>
      </c>
      <c r="F94" s="1" t="s">
        <v>22</v>
      </c>
      <c r="G94" s="1"/>
      <c r="H94" s="1" t="s">
        <v>3565</v>
      </c>
      <c r="I94" s="1"/>
      <c r="J94" s="1">
        <v>1327153783</v>
      </c>
      <c r="K94" s="1" t="s">
        <v>3736</v>
      </c>
      <c r="L94" s="1" t="s">
        <v>3737</v>
      </c>
      <c r="M94" s="1" t="s">
        <v>103</v>
      </c>
      <c r="N94" s="7" t="s">
        <v>4086</v>
      </c>
      <c r="O94" s="1"/>
      <c r="P94" s="1" t="s">
        <v>24</v>
      </c>
      <c r="Q94" s="1" t="s">
        <v>3738</v>
      </c>
      <c r="R94" s="1" t="s">
        <v>3739</v>
      </c>
      <c r="S94" s="1" t="s">
        <v>3740</v>
      </c>
      <c r="T94" s="7" t="s">
        <v>4085</v>
      </c>
      <c r="V94" s="7" t="s">
        <v>4234</v>
      </c>
      <c r="W94" s="1" t="s">
        <v>3741</v>
      </c>
      <c r="X94" s="7" t="s">
        <v>4177</v>
      </c>
      <c r="Y94" s="1" t="s">
        <v>3934</v>
      </c>
      <c r="Z94" s="7" t="s">
        <v>4196</v>
      </c>
      <c r="AA94" s="1">
        <v>7601201009</v>
      </c>
      <c r="AB94" s="1">
        <v>10014</v>
      </c>
      <c r="AC94" s="1">
        <v>9878</v>
      </c>
      <c r="AD94" s="1">
        <v>64853.31</v>
      </c>
    </row>
    <row r="95" spans="1:30" x14ac:dyDescent="0.25">
      <c r="A95" s="1">
        <v>30948</v>
      </c>
      <c r="B95" s="1" t="s">
        <v>3767</v>
      </c>
      <c r="C95" s="2">
        <v>40220</v>
      </c>
      <c r="D95" s="3">
        <v>2010</v>
      </c>
      <c r="E95" s="3">
        <v>2</v>
      </c>
      <c r="F95" s="1" t="s">
        <v>22</v>
      </c>
      <c r="G95" s="1"/>
      <c r="H95" s="1" t="s">
        <v>3768</v>
      </c>
      <c r="I95" s="1" t="s">
        <v>3769</v>
      </c>
      <c r="J95" s="1">
        <v>1328902869</v>
      </c>
      <c r="K95" s="1" t="s">
        <v>422</v>
      </c>
      <c r="L95" s="1" t="s">
        <v>3770</v>
      </c>
      <c r="M95" s="1" t="s">
        <v>514</v>
      </c>
      <c r="N95" s="7" t="s">
        <v>4204</v>
      </c>
      <c r="O95" s="1"/>
      <c r="P95" s="1" t="s">
        <v>24</v>
      </c>
      <c r="Q95" s="1" t="s">
        <v>3771</v>
      </c>
      <c r="R95" s="1" t="s">
        <v>3772</v>
      </c>
      <c r="S95" s="1" t="s">
        <v>3768</v>
      </c>
      <c r="T95" s="7" t="s">
        <v>4085</v>
      </c>
      <c r="V95" s="7" t="s">
        <v>4234</v>
      </c>
      <c r="W95" s="1" t="s">
        <v>1743</v>
      </c>
      <c r="X95" s="7" t="s">
        <v>4177</v>
      </c>
      <c r="Y95" s="1" t="s">
        <v>3935</v>
      </c>
      <c r="Z95" s="7" t="s">
        <v>4195</v>
      </c>
      <c r="AA95" s="1">
        <v>7602009000</v>
      </c>
      <c r="AB95" s="1">
        <v>40000</v>
      </c>
      <c r="AC95" s="1">
        <v>40000</v>
      </c>
      <c r="AD95" s="1">
        <v>54330</v>
      </c>
    </row>
    <row r="96" spans="1:30" x14ac:dyDescent="0.25">
      <c r="A96" s="1">
        <v>30953</v>
      </c>
      <c r="B96" s="1" t="s">
        <v>3777</v>
      </c>
      <c r="C96" s="2">
        <v>40226</v>
      </c>
      <c r="D96" s="3">
        <v>2010</v>
      </c>
      <c r="E96" s="3">
        <v>2</v>
      </c>
      <c r="F96" s="1" t="s">
        <v>22</v>
      </c>
      <c r="G96" s="1"/>
      <c r="H96" s="1" t="s">
        <v>1636</v>
      </c>
      <c r="I96" s="1" t="s">
        <v>3778</v>
      </c>
      <c r="J96" s="1">
        <v>1328902869</v>
      </c>
      <c r="K96" s="1" t="s">
        <v>422</v>
      </c>
      <c r="L96" s="1" t="s">
        <v>3779</v>
      </c>
      <c r="M96" s="1" t="s">
        <v>514</v>
      </c>
      <c r="N96" s="7" t="s">
        <v>4204</v>
      </c>
      <c r="O96" s="1"/>
      <c r="P96" s="1" t="s">
        <v>24</v>
      </c>
      <c r="Q96" s="1" t="s">
        <v>3780</v>
      </c>
      <c r="R96" s="1" t="s">
        <v>3772</v>
      </c>
      <c r="S96" s="1" t="s">
        <v>3781</v>
      </c>
      <c r="T96" s="7" t="s">
        <v>4085</v>
      </c>
      <c r="V96" s="7" t="s">
        <v>4234</v>
      </c>
      <c r="W96" s="1" t="s">
        <v>1743</v>
      </c>
      <c r="X96" s="7" t="s">
        <v>4177</v>
      </c>
      <c r="Y96" s="1" t="s">
        <v>3935</v>
      </c>
      <c r="Z96" s="7" t="s">
        <v>4195</v>
      </c>
      <c r="AA96" s="1">
        <v>7602009000</v>
      </c>
      <c r="AB96" s="1">
        <v>20000</v>
      </c>
      <c r="AC96" s="1">
        <v>20000</v>
      </c>
      <c r="AD96" s="1">
        <v>28203</v>
      </c>
    </row>
    <row r="97" spans="1:30" x14ac:dyDescent="0.25">
      <c r="A97" s="1">
        <v>30954</v>
      </c>
      <c r="B97" s="1" t="s">
        <v>3782</v>
      </c>
      <c r="C97" s="2">
        <v>40226</v>
      </c>
      <c r="D97" s="3">
        <v>2010</v>
      </c>
      <c r="E97" s="3">
        <v>2</v>
      </c>
      <c r="F97" s="1" t="s">
        <v>22</v>
      </c>
      <c r="G97" s="1"/>
      <c r="H97" s="1" t="s">
        <v>3768</v>
      </c>
      <c r="I97" s="1" t="s">
        <v>3769</v>
      </c>
      <c r="J97" s="1">
        <v>1328902869</v>
      </c>
      <c r="K97" s="1" t="s">
        <v>422</v>
      </c>
      <c r="L97" s="1" t="s">
        <v>3770</v>
      </c>
      <c r="M97" s="1" t="s">
        <v>514</v>
      </c>
      <c r="N97" s="7" t="s">
        <v>4204</v>
      </c>
      <c r="O97" s="1"/>
      <c r="P97" s="1" t="s">
        <v>24</v>
      </c>
      <c r="Q97" s="1" t="s">
        <v>3771</v>
      </c>
      <c r="R97" s="1" t="s">
        <v>3772</v>
      </c>
      <c r="S97" s="1" t="s">
        <v>3783</v>
      </c>
      <c r="T97" s="7" t="s">
        <v>4085</v>
      </c>
      <c r="V97" s="7" t="s">
        <v>4234</v>
      </c>
      <c r="W97" s="1" t="s">
        <v>1743</v>
      </c>
      <c r="X97" s="7" t="s">
        <v>4177</v>
      </c>
      <c r="Y97" s="1" t="s">
        <v>3935</v>
      </c>
      <c r="Z97" s="7" t="s">
        <v>4195</v>
      </c>
      <c r="AA97" s="1">
        <v>7602009000</v>
      </c>
      <c r="AB97" s="1">
        <v>20000</v>
      </c>
      <c r="AC97" s="1">
        <v>20000</v>
      </c>
      <c r="AD97" s="1">
        <v>27281</v>
      </c>
    </row>
    <row r="98" spans="1:30" x14ac:dyDescent="0.25">
      <c r="A98" s="1">
        <v>30955</v>
      </c>
      <c r="B98" s="1" t="s">
        <v>3784</v>
      </c>
      <c r="C98" s="2">
        <v>40226</v>
      </c>
      <c r="D98" s="3">
        <v>2010</v>
      </c>
      <c r="E98" s="3">
        <v>2</v>
      </c>
      <c r="F98" s="1" t="s">
        <v>22</v>
      </c>
      <c r="G98" s="1"/>
      <c r="H98" s="1" t="s">
        <v>1636</v>
      </c>
      <c r="I98" s="1" t="s">
        <v>3778</v>
      </c>
      <c r="J98" s="1">
        <v>1328902869</v>
      </c>
      <c r="K98" s="1" t="s">
        <v>422</v>
      </c>
      <c r="L98" s="1" t="s">
        <v>3779</v>
      </c>
      <c r="M98" s="1" t="s">
        <v>514</v>
      </c>
      <c r="N98" s="7" t="s">
        <v>4204</v>
      </c>
      <c r="O98" s="1"/>
      <c r="P98" s="1" t="s">
        <v>24</v>
      </c>
      <c r="Q98" s="1" t="s">
        <v>3780</v>
      </c>
      <c r="R98" s="1" t="s">
        <v>3772</v>
      </c>
      <c r="S98" s="1" t="s">
        <v>3781</v>
      </c>
      <c r="T98" s="7" t="s">
        <v>4085</v>
      </c>
      <c r="V98" s="7" t="s">
        <v>4234</v>
      </c>
      <c r="W98" s="1" t="s">
        <v>1743</v>
      </c>
      <c r="X98" s="7" t="s">
        <v>4177</v>
      </c>
      <c r="Y98" s="1" t="s">
        <v>3935</v>
      </c>
      <c r="Z98" s="7" t="s">
        <v>4195</v>
      </c>
      <c r="AA98" s="1">
        <v>7602009000</v>
      </c>
      <c r="AB98" s="1">
        <v>20000</v>
      </c>
      <c r="AC98" s="1">
        <v>20000</v>
      </c>
      <c r="AD98" s="1">
        <v>28203</v>
      </c>
    </row>
    <row r="99" spans="1:30" x14ac:dyDescent="0.25">
      <c r="A99" s="1">
        <v>30956</v>
      </c>
      <c r="B99" s="1" t="s">
        <v>3785</v>
      </c>
      <c r="C99" s="2">
        <v>40228</v>
      </c>
      <c r="D99" s="3">
        <v>2010</v>
      </c>
      <c r="E99" s="3">
        <v>2</v>
      </c>
      <c r="F99" s="1" t="s">
        <v>22</v>
      </c>
      <c r="G99" s="1"/>
      <c r="H99" s="1" t="s">
        <v>1636</v>
      </c>
      <c r="I99" s="1" t="s">
        <v>3778</v>
      </c>
      <c r="J99" s="1">
        <v>1328902869</v>
      </c>
      <c r="K99" s="1" t="s">
        <v>422</v>
      </c>
      <c r="L99" s="1" t="s">
        <v>3779</v>
      </c>
      <c r="M99" s="1" t="s">
        <v>514</v>
      </c>
      <c r="N99" s="7" t="s">
        <v>4204</v>
      </c>
      <c r="O99" s="1"/>
      <c r="P99" s="1" t="s">
        <v>24</v>
      </c>
      <c r="Q99" s="1" t="s">
        <v>3786</v>
      </c>
      <c r="R99" s="1" t="s">
        <v>3772</v>
      </c>
      <c r="S99" s="1" t="s">
        <v>3781</v>
      </c>
      <c r="T99" s="7" t="s">
        <v>4085</v>
      </c>
      <c r="V99" s="7" t="s">
        <v>4234</v>
      </c>
      <c r="W99" s="1" t="s">
        <v>1743</v>
      </c>
      <c r="X99" s="7" t="s">
        <v>4177</v>
      </c>
      <c r="Y99" s="1" t="s">
        <v>3935</v>
      </c>
      <c r="Z99" s="7" t="s">
        <v>4195</v>
      </c>
      <c r="AA99" s="1">
        <v>7602009000</v>
      </c>
      <c r="AB99" s="1">
        <v>20000</v>
      </c>
      <c r="AC99" s="1">
        <v>20000</v>
      </c>
      <c r="AD99" s="1">
        <v>28206</v>
      </c>
    </row>
    <row r="100" spans="1:30" x14ac:dyDescent="0.25">
      <c r="A100" s="1">
        <v>30957</v>
      </c>
      <c r="B100" s="1" t="s">
        <v>3787</v>
      </c>
      <c r="C100" s="2">
        <v>40228</v>
      </c>
      <c r="D100" s="3">
        <v>2010</v>
      </c>
      <c r="E100" s="3">
        <v>2</v>
      </c>
      <c r="F100" s="1" t="s">
        <v>22</v>
      </c>
      <c r="G100" s="1"/>
      <c r="H100" s="1" t="s">
        <v>1636</v>
      </c>
      <c r="I100" s="1" t="s">
        <v>3778</v>
      </c>
      <c r="J100" s="1">
        <v>1328902869</v>
      </c>
      <c r="K100" s="1" t="s">
        <v>422</v>
      </c>
      <c r="L100" s="1" t="s">
        <v>3779</v>
      </c>
      <c r="M100" s="1" t="s">
        <v>514</v>
      </c>
      <c r="N100" s="7" t="s">
        <v>4204</v>
      </c>
      <c r="O100" s="1"/>
      <c r="P100" s="1" t="s">
        <v>24</v>
      </c>
      <c r="Q100" s="1" t="s">
        <v>3786</v>
      </c>
      <c r="R100" s="1" t="s">
        <v>3772</v>
      </c>
      <c r="S100" s="1" t="s">
        <v>3781</v>
      </c>
      <c r="T100" s="7" t="s">
        <v>4085</v>
      </c>
      <c r="V100" s="7" t="s">
        <v>4234</v>
      </c>
      <c r="W100" s="1" t="s">
        <v>1743</v>
      </c>
      <c r="X100" s="7" t="s">
        <v>4177</v>
      </c>
      <c r="Y100" s="1" t="s">
        <v>3935</v>
      </c>
      <c r="Z100" s="7" t="s">
        <v>4195</v>
      </c>
      <c r="AA100" s="1">
        <v>7602009000</v>
      </c>
      <c r="AB100" s="1">
        <v>20000</v>
      </c>
      <c r="AC100" s="1">
        <v>20000</v>
      </c>
      <c r="AD100" s="1">
        <v>28206</v>
      </c>
    </row>
    <row r="101" spans="1:30" x14ac:dyDescent="0.25">
      <c r="A101" s="1">
        <v>30959</v>
      </c>
      <c r="B101" s="1" t="s">
        <v>3788</v>
      </c>
      <c r="C101" s="2">
        <v>40236</v>
      </c>
      <c r="D101" s="3">
        <v>2010</v>
      </c>
      <c r="E101" s="3">
        <v>2</v>
      </c>
      <c r="F101" s="1" t="s">
        <v>22</v>
      </c>
      <c r="G101" s="1"/>
      <c r="H101" s="1" t="s">
        <v>3789</v>
      </c>
      <c r="I101" s="1" t="s">
        <v>3790</v>
      </c>
      <c r="J101" s="1">
        <v>1328902869</v>
      </c>
      <c r="K101" s="1" t="s">
        <v>422</v>
      </c>
      <c r="L101" s="1" t="s">
        <v>3770</v>
      </c>
      <c r="M101" s="1" t="s">
        <v>514</v>
      </c>
      <c r="N101" s="7" t="s">
        <v>4204</v>
      </c>
      <c r="O101" s="1"/>
      <c r="P101" s="1" t="s">
        <v>24</v>
      </c>
      <c r="Q101" s="1" t="s">
        <v>3791</v>
      </c>
      <c r="R101" s="1" t="s">
        <v>3772</v>
      </c>
      <c r="S101" s="1" t="s">
        <v>3792</v>
      </c>
      <c r="T101" s="7" t="s">
        <v>4085</v>
      </c>
      <c r="V101" s="7" t="s">
        <v>4234</v>
      </c>
      <c r="W101" s="1" t="s">
        <v>1743</v>
      </c>
      <c r="X101" s="7" t="s">
        <v>4177</v>
      </c>
      <c r="Y101" s="1" t="s">
        <v>3935</v>
      </c>
      <c r="Z101" s="7" t="s">
        <v>4195</v>
      </c>
      <c r="AA101" s="1">
        <v>7602009000</v>
      </c>
      <c r="AB101" s="1">
        <v>20000</v>
      </c>
      <c r="AC101" s="1">
        <v>20000</v>
      </c>
      <c r="AD101" s="1">
        <v>25361</v>
      </c>
    </row>
    <row r="102" spans="1:30" x14ac:dyDescent="0.25">
      <c r="A102" s="1">
        <v>30968</v>
      </c>
      <c r="B102" s="1" t="s">
        <v>3795</v>
      </c>
      <c r="C102" s="2">
        <v>40240</v>
      </c>
      <c r="D102" s="3">
        <v>2010</v>
      </c>
      <c r="E102" s="3">
        <v>3</v>
      </c>
      <c r="F102" s="1" t="s">
        <v>22</v>
      </c>
      <c r="G102" s="1"/>
      <c r="H102" s="1" t="s">
        <v>3768</v>
      </c>
      <c r="I102" s="1" t="s">
        <v>3796</v>
      </c>
      <c r="J102" s="1">
        <v>1328902869</v>
      </c>
      <c r="K102" s="1" t="s">
        <v>422</v>
      </c>
      <c r="L102" s="1" t="s">
        <v>3770</v>
      </c>
      <c r="M102" s="1" t="s">
        <v>514</v>
      </c>
      <c r="N102" s="7" t="s">
        <v>4204</v>
      </c>
      <c r="O102" s="1"/>
      <c r="P102" s="1" t="s">
        <v>24</v>
      </c>
      <c r="Q102" s="1" t="s">
        <v>3771</v>
      </c>
      <c r="R102" s="1" t="s">
        <v>3772</v>
      </c>
      <c r="S102" s="1" t="s">
        <v>3768</v>
      </c>
      <c r="T102" s="7" t="s">
        <v>4085</v>
      </c>
      <c r="V102" s="7" t="s">
        <v>4234</v>
      </c>
      <c r="W102" s="1" t="s">
        <v>1743</v>
      </c>
      <c r="X102" s="7" t="s">
        <v>4177</v>
      </c>
      <c r="Y102" s="1" t="s">
        <v>3935</v>
      </c>
      <c r="Z102" s="7" t="s">
        <v>4195</v>
      </c>
      <c r="AA102" s="1">
        <v>7602009000</v>
      </c>
      <c r="AB102" s="1">
        <v>20000</v>
      </c>
      <c r="AC102" s="1">
        <v>20000</v>
      </c>
      <c r="AD102" s="1">
        <v>27408</v>
      </c>
    </row>
    <row r="103" spans="1:30" x14ac:dyDescent="0.25">
      <c r="A103" s="1">
        <v>30971</v>
      </c>
      <c r="B103" s="1" t="s">
        <v>3797</v>
      </c>
      <c r="C103" s="2">
        <v>40248</v>
      </c>
      <c r="D103" s="3">
        <v>2010</v>
      </c>
      <c r="E103" s="3">
        <v>3</v>
      </c>
      <c r="F103" s="1" t="s">
        <v>22</v>
      </c>
      <c r="G103" s="1"/>
      <c r="H103" s="1" t="s">
        <v>3768</v>
      </c>
      <c r="I103" s="1" t="s">
        <v>3796</v>
      </c>
      <c r="J103" s="1">
        <v>1328902869</v>
      </c>
      <c r="K103" s="1" t="s">
        <v>422</v>
      </c>
      <c r="L103" s="1" t="s">
        <v>3770</v>
      </c>
      <c r="M103" s="1" t="s">
        <v>514</v>
      </c>
      <c r="N103" s="7" t="s">
        <v>4204</v>
      </c>
      <c r="O103" s="1"/>
      <c r="P103" s="1" t="s">
        <v>24</v>
      </c>
      <c r="Q103" s="1" t="s">
        <v>3771</v>
      </c>
      <c r="R103" s="1" t="s">
        <v>3772</v>
      </c>
      <c r="S103" s="1" t="s">
        <v>3768</v>
      </c>
      <c r="T103" s="7" t="s">
        <v>4085</v>
      </c>
      <c r="V103" s="7" t="s">
        <v>4234</v>
      </c>
      <c r="W103" s="1" t="s">
        <v>1743</v>
      </c>
      <c r="X103" s="7" t="s">
        <v>4177</v>
      </c>
      <c r="Y103" s="1" t="s">
        <v>3935</v>
      </c>
      <c r="Z103" s="7" t="s">
        <v>4195</v>
      </c>
      <c r="AA103" s="1">
        <v>7602009000</v>
      </c>
      <c r="AB103" s="1">
        <v>20000</v>
      </c>
      <c r="AC103" s="1">
        <v>20000</v>
      </c>
      <c r="AD103" s="1">
        <v>27641</v>
      </c>
    </row>
    <row r="104" spans="1:30" x14ac:dyDescent="0.25">
      <c r="A104" s="1">
        <v>30981</v>
      </c>
      <c r="B104" s="1" t="s">
        <v>3798</v>
      </c>
      <c r="C104" s="2">
        <v>40263</v>
      </c>
      <c r="D104" s="3">
        <v>2010</v>
      </c>
      <c r="E104" s="3">
        <v>3</v>
      </c>
      <c r="F104" s="1" t="s">
        <v>22</v>
      </c>
      <c r="G104" s="1"/>
      <c r="H104" s="1" t="s">
        <v>515</v>
      </c>
      <c r="I104" s="1" t="s">
        <v>3799</v>
      </c>
      <c r="J104" s="1">
        <v>1328902869</v>
      </c>
      <c r="K104" s="1" t="s">
        <v>422</v>
      </c>
      <c r="L104" s="1" t="s">
        <v>3770</v>
      </c>
      <c r="M104" s="1" t="s">
        <v>514</v>
      </c>
      <c r="N104" s="7" t="s">
        <v>4204</v>
      </c>
      <c r="O104" s="1"/>
      <c r="P104" s="1" t="s">
        <v>24</v>
      </c>
      <c r="Q104" s="1" t="s">
        <v>3800</v>
      </c>
      <c r="R104" s="1" t="s">
        <v>3873</v>
      </c>
      <c r="S104" s="1" t="s">
        <v>515</v>
      </c>
      <c r="T104" s="7" t="s">
        <v>4085</v>
      </c>
      <c r="V104" s="7" t="s">
        <v>4234</v>
      </c>
      <c r="W104" s="1" t="s">
        <v>1743</v>
      </c>
      <c r="X104" s="7" t="s">
        <v>4177</v>
      </c>
      <c r="Y104" s="1" t="s">
        <v>3935</v>
      </c>
      <c r="Z104" s="7" t="s">
        <v>4195</v>
      </c>
      <c r="AA104" s="1">
        <v>7602009000</v>
      </c>
      <c r="AB104" s="1">
        <v>40000</v>
      </c>
      <c r="AC104" s="1">
        <v>40000</v>
      </c>
      <c r="AD104" s="1">
        <v>61441</v>
      </c>
    </row>
    <row r="105" spans="1:30" x14ac:dyDescent="0.25">
      <c r="A105" s="1">
        <v>30987</v>
      </c>
      <c r="B105" s="1" t="s">
        <v>3801</v>
      </c>
      <c r="C105" s="2">
        <v>40267</v>
      </c>
      <c r="D105" s="3">
        <v>2010</v>
      </c>
      <c r="E105" s="3">
        <v>3</v>
      </c>
      <c r="F105" s="1" t="s">
        <v>22</v>
      </c>
      <c r="G105" s="1"/>
      <c r="H105" s="1" t="s">
        <v>1636</v>
      </c>
      <c r="I105" s="1" t="s">
        <v>3802</v>
      </c>
      <c r="J105" s="1">
        <v>1328902869</v>
      </c>
      <c r="K105" s="1" t="s">
        <v>422</v>
      </c>
      <c r="L105" s="1" t="s">
        <v>3779</v>
      </c>
      <c r="M105" s="1" t="s">
        <v>514</v>
      </c>
      <c r="N105" s="7" t="s">
        <v>4204</v>
      </c>
      <c r="O105" s="1"/>
      <c r="P105" s="1" t="s">
        <v>24</v>
      </c>
      <c r="Q105" s="1" t="s">
        <v>3803</v>
      </c>
      <c r="R105" s="1" t="s">
        <v>3772</v>
      </c>
      <c r="S105" s="1" t="s">
        <v>1636</v>
      </c>
      <c r="T105" s="7" t="s">
        <v>4085</v>
      </c>
      <c r="V105" s="7" t="s">
        <v>4234</v>
      </c>
      <c r="W105" s="1" t="s">
        <v>1743</v>
      </c>
      <c r="X105" s="7" t="s">
        <v>4177</v>
      </c>
      <c r="Y105" s="1" t="s">
        <v>3935</v>
      </c>
      <c r="Z105" s="7" t="s">
        <v>4195</v>
      </c>
      <c r="AA105" s="1">
        <v>7602009000</v>
      </c>
      <c r="AB105" s="1">
        <v>60000</v>
      </c>
      <c r="AC105" s="1">
        <v>60000</v>
      </c>
      <c r="AD105" s="1">
        <v>95677</v>
      </c>
    </row>
    <row r="106" spans="1:30" x14ac:dyDescent="0.25">
      <c r="A106" s="1">
        <v>30988</v>
      </c>
      <c r="B106" s="1" t="s">
        <v>3804</v>
      </c>
      <c r="C106" s="2">
        <v>40270</v>
      </c>
      <c r="D106" s="3">
        <v>2010</v>
      </c>
      <c r="E106" s="3">
        <v>4</v>
      </c>
      <c r="F106" s="1" t="s">
        <v>22</v>
      </c>
      <c r="G106" s="1"/>
      <c r="H106" s="1" t="s">
        <v>3789</v>
      </c>
      <c r="I106" s="1" t="s">
        <v>3805</v>
      </c>
      <c r="J106" s="1">
        <v>1328902869</v>
      </c>
      <c r="K106" s="1" t="s">
        <v>422</v>
      </c>
      <c r="L106" s="1" t="s">
        <v>423</v>
      </c>
      <c r="M106" s="1" t="s">
        <v>514</v>
      </c>
      <c r="N106" s="7" t="s">
        <v>4204</v>
      </c>
      <c r="O106" s="1"/>
      <c r="P106" s="1" t="s">
        <v>24</v>
      </c>
      <c r="Q106" s="1" t="s">
        <v>3791</v>
      </c>
      <c r="R106" s="1" t="s">
        <v>3772</v>
      </c>
      <c r="S106" s="1" t="s">
        <v>3789</v>
      </c>
      <c r="T106" s="7" t="s">
        <v>4085</v>
      </c>
      <c r="V106" s="7" t="s">
        <v>4234</v>
      </c>
      <c r="W106" s="1" t="s">
        <v>1743</v>
      </c>
      <c r="X106" s="7" t="s">
        <v>4177</v>
      </c>
      <c r="Y106" s="1" t="s">
        <v>3935</v>
      </c>
      <c r="Z106" s="7" t="s">
        <v>4195</v>
      </c>
      <c r="AA106" s="1">
        <v>7602009000</v>
      </c>
      <c r="AB106" s="1">
        <v>20000</v>
      </c>
      <c r="AC106" s="1">
        <v>20000</v>
      </c>
      <c r="AD106" s="1">
        <v>27953</v>
      </c>
    </row>
    <row r="107" spans="1:30" x14ac:dyDescent="0.25">
      <c r="A107" s="1">
        <v>30989</v>
      </c>
      <c r="B107" s="1" t="s">
        <v>3806</v>
      </c>
      <c r="C107" s="2">
        <v>40270</v>
      </c>
      <c r="D107" s="3">
        <v>2010</v>
      </c>
      <c r="E107" s="3">
        <v>4</v>
      </c>
      <c r="F107" s="1" t="s">
        <v>22</v>
      </c>
      <c r="G107" s="1"/>
      <c r="H107" s="1" t="s">
        <v>515</v>
      </c>
      <c r="I107" s="1" t="s">
        <v>3799</v>
      </c>
      <c r="J107" s="1">
        <v>1328902869</v>
      </c>
      <c r="K107" s="1" t="s">
        <v>422</v>
      </c>
      <c r="L107" s="1" t="s">
        <v>423</v>
      </c>
      <c r="M107" s="1" t="s">
        <v>514</v>
      </c>
      <c r="N107" s="7" t="s">
        <v>4204</v>
      </c>
      <c r="O107" s="1"/>
      <c r="P107" s="1" t="s">
        <v>24</v>
      </c>
      <c r="Q107" s="1" t="s">
        <v>3807</v>
      </c>
      <c r="R107" s="1" t="s">
        <v>3772</v>
      </c>
      <c r="S107" s="1" t="s">
        <v>515</v>
      </c>
      <c r="T107" s="7" t="s">
        <v>4085</v>
      </c>
      <c r="V107" s="7" t="s">
        <v>4234</v>
      </c>
      <c r="W107" s="1" t="s">
        <v>1743</v>
      </c>
      <c r="X107" s="7" t="s">
        <v>4177</v>
      </c>
      <c r="Y107" s="1" t="s">
        <v>3935</v>
      </c>
      <c r="Z107" s="7" t="s">
        <v>4195</v>
      </c>
      <c r="AA107" s="1">
        <v>7602009000</v>
      </c>
      <c r="AB107" s="1">
        <v>20000</v>
      </c>
      <c r="AC107" s="1">
        <v>20000</v>
      </c>
      <c r="AD107" s="1">
        <v>30948</v>
      </c>
    </row>
    <row r="108" spans="1:30" x14ac:dyDescent="0.25">
      <c r="A108" s="1">
        <v>30992</v>
      </c>
      <c r="B108" s="1" t="s">
        <v>3808</v>
      </c>
      <c r="C108" s="2">
        <v>40275</v>
      </c>
      <c r="D108" s="3">
        <v>2010</v>
      </c>
      <c r="E108" s="3">
        <v>4</v>
      </c>
      <c r="F108" s="1" t="s">
        <v>22</v>
      </c>
      <c r="G108" s="1"/>
      <c r="H108" s="1" t="s">
        <v>515</v>
      </c>
      <c r="I108" s="1" t="s">
        <v>3799</v>
      </c>
      <c r="J108" s="1">
        <v>1328902869</v>
      </c>
      <c r="K108" s="1" t="s">
        <v>422</v>
      </c>
      <c r="L108" s="1" t="s">
        <v>423</v>
      </c>
      <c r="M108" s="1" t="s">
        <v>514</v>
      </c>
      <c r="N108" s="7" t="s">
        <v>4204</v>
      </c>
      <c r="O108" s="1"/>
      <c r="P108" s="1" t="s">
        <v>24</v>
      </c>
      <c r="Q108" s="1" t="s">
        <v>3807</v>
      </c>
      <c r="R108" s="1" t="s">
        <v>3772</v>
      </c>
      <c r="S108" s="1" t="s">
        <v>515</v>
      </c>
      <c r="T108" s="7" t="s">
        <v>4085</v>
      </c>
      <c r="V108" s="7" t="s">
        <v>4234</v>
      </c>
      <c r="W108" s="1" t="s">
        <v>1743</v>
      </c>
      <c r="X108" s="7" t="s">
        <v>4177</v>
      </c>
      <c r="Y108" s="1" t="s">
        <v>3935</v>
      </c>
      <c r="Z108" s="7" t="s">
        <v>4195</v>
      </c>
      <c r="AA108" s="1">
        <v>7602009000</v>
      </c>
      <c r="AB108" s="1">
        <v>40000</v>
      </c>
      <c r="AC108" s="1">
        <v>40000</v>
      </c>
      <c r="AD108" s="1">
        <v>60688</v>
      </c>
    </row>
    <row r="109" spans="1:30" x14ac:dyDescent="0.25">
      <c r="A109" s="1">
        <v>30994</v>
      </c>
      <c r="B109" s="1" t="s">
        <v>3809</v>
      </c>
      <c r="C109" s="2">
        <v>40276</v>
      </c>
      <c r="D109" s="3">
        <v>2010</v>
      </c>
      <c r="E109" s="3">
        <v>4</v>
      </c>
      <c r="F109" s="1" t="s">
        <v>22</v>
      </c>
      <c r="G109" s="1"/>
      <c r="H109" s="1" t="s">
        <v>515</v>
      </c>
      <c r="I109" s="1" t="s">
        <v>3799</v>
      </c>
      <c r="J109" s="1">
        <v>1328902869</v>
      </c>
      <c r="K109" s="1" t="s">
        <v>422</v>
      </c>
      <c r="L109" s="1" t="s">
        <v>423</v>
      </c>
      <c r="M109" s="1" t="s">
        <v>514</v>
      </c>
      <c r="N109" s="7" t="s">
        <v>4204</v>
      </c>
      <c r="O109" s="1"/>
      <c r="P109" s="1" t="s">
        <v>24</v>
      </c>
      <c r="Q109" s="1" t="s">
        <v>3807</v>
      </c>
      <c r="R109" s="1" t="s">
        <v>3772</v>
      </c>
      <c r="S109" s="1" t="s">
        <v>3810</v>
      </c>
      <c r="T109" s="7" t="s">
        <v>4085</v>
      </c>
      <c r="V109" s="7" t="s">
        <v>4234</v>
      </c>
      <c r="W109" s="1" t="s">
        <v>1743</v>
      </c>
      <c r="X109" s="7" t="s">
        <v>4177</v>
      </c>
      <c r="Y109" s="1" t="s">
        <v>3935</v>
      </c>
      <c r="Z109" s="7" t="s">
        <v>4195</v>
      </c>
      <c r="AA109" s="1">
        <v>7602009000</v>
      </c>
      <c r="AB109" s="1">
        <v>20000</v>
      </c>
      <c r="AC109" s="1">
        <v>20000</v>
      </c>
      <c r="AD109" s="1">
        <v>30289</v>
      </c>
    </row>
    <row r="110" spans="1:30" x14ac:dyDescent="0.25">
      <c r="A110" s="1">
        <v>30995</v>
      </c>
      <c r="B110" s="1" t="s">
        <v>3811</v>
      </c>
      <c r="C110" s="2">
        <v>40277</v>
      </c>
      <c r="D110" s="3">
        <v>2010</v>
      </c>
      <c r="E110" s="3">
        <v>4</v>
      </c>
      <c r="F110" s="1" t="s">
        <v>22</v>
      </c>
      <c r="G110" s="1"/>
      <c r="H110" s="1" t="s">
        <v>3768</v>
      </c>
      <c r="I110" s="1" t="s">
        <v>3796</v>
      </c>
      <c r="J110" s="1">
        <v>1328902869</v>
      </c>
      <c r="K110" s="1" t="s">
        <v>422</v>
      </c>
      <c r="L110" s="1" t="s">
        <v>423</v>
      </c>
      <c r="M110" s="1" t="s">
        <v>514</v>
      </c>
      <c r="N110" s="7" t="s">
        <v>4204</v>
      </c>
      <c r="O110" s="1"/>
      <c r="P110" s="1" t="s">
        <v>24</v>
      </c>
      <c r="Q110" s="1" t="s">
        <v>3771</v>
      </c>
      <c r="R110" s="1" t="s">
        <v>3772</v>
      </c>
      <c r="S110" s="1" t="s">
        <v>3812</v>
      </c>
      <c r="T110" s="7" t="s">
        <v>4085</v>
      </c>
      <c r="V110" s="7" t="s">
        <v>4234</v>
      </c>
      <c r="W110" s="1" t="s">
        <v>1743</v>
      </c>
      <c r="X110" s="7" t="s">
        <v>4177</v>
      </c>
      <c r="Y110" s="1" t="s">
        <v>3935</v>
      </c>
      <c r="Z110" s="7" t="s">
        <v>4195</v>
      </c>
      <c r="AA110" s="1">
        <v>7602009000</v>
      </c>
      <c r="AB110" s="1">
        <v>80000</v>
      </c>
      <c r="AC110" s="1">
        <v>80000</v>
      </c>
      <c r="AD110" s="1">
        <v>111787</v>
      </c>
    </row>
    <row r="111" spans="1:30" x14ac:dyDescent="0.25">
      <c r="A111" s="1">
        <v>31000</v>
      </c>
      <c r="B111" s="1" t="s">
        <v>3813</v>
      </c>
      <c r="C111" s="2">
        <v>40280</v>
      </c>
      <c r="D111" s="3">
        <v>2010</v>
      </c>
      <c r="E111" s="3">
        <v>4</v>
      </c>
      <c r="F111" s="1" t="s">
        <v>22</v>
      </c>
      <c r="G111" s="1"/>
      <c r="H111" s="1" t="s">
        <v>1636</v>
      </c>
      <c r="I111" s="1" t="s">
        <v>3802</v>
      </c>
      <c r="J111" s="1">
        <v>1328902869</v>
      </c>
      <c r="K111" s="1" t="s">
        <v>422</v>
      </c>
      <c r="L111" s="1" t="s">
        <v>3814</v>
      </c>
      <c r="M111" s="1" t="s">
        <v>514</v>
      </c>
      <c r="N111" s="7" t="s">
        <v>4204</v>
      </c>
      <c r="O111" s="1"/>
      <c r="P111" s="1" t="s">
        <v>24</v>
      </c>
      <c r="Q111" s="1" t="s">
        <v>3803</v>
      </c>
      <c r="R111" s="1" t="s">
        <v>3772</v>
      </c>
      <c r="S111" s="1" t="s">
        <v>3812</v>
      </c>
      <c r="T111" s="7" t="s">
        <v>4085</v>
      </c>
      <c r="V111" s="7" t="s">
        <v>4234</v>
      </c>
      <c r="W111" s="1" t="s">
        <v>1743</v>
      </c>
      <c r="X111" s="7" t="s">
        <v>4177</v>
      </c>
      <c r="Y111" s="1" t="s">
        <v>3935</v>
      </c>
      <c r="Z111" s="7" t="s">
        <v>4195</v>
      </c>
      <c r="AA111" s="1">
        <v>7602009000</v>
      </c>
      <c r="AB111" s="1">
        <v>40000</v>
      </c>
      <c r="AC111" s="1">
        <v>40000</v>
      </c>
      <c r="AD111" s="1">
        <v>65477</v>
      </c>
    </row>
    <row r="112" spans="1:30" x14ac:dyDescent="0.25">
      <c r="A112" s="1">
        <v>31002</v>
      </c>
      <c r="B112" s="1" t="s">
        <v>3815</v>
      </c>
      <c r="C112" s="2">
        <v>40281</v>
      </c>
      <c r="D112" s="3">
        <v>2010</v>
      </c>
      <c r="E112" s="3">
        <v>4</v>
      </c>
      <c r="F112" s="1" t="s">
        <v>22</v>
      </c>
      <c r="G112" s="1"/>
      <c r="H112" s="1" t="s">
        <v>515</v>
      </c>
      <c r="I112" s="1" t="s">
        <v>3799</v>
      </c>
      <c r="J112" s="1">
        <v>1328902869</v>
      </c>
      <c r="K112" s="1" t="s">
        <v>422</v>
      </c>
      <c r="L112" s="1" t="s">
        <v>423</v>
      </c>
      <c r="M112" s="1" t="s">
        <v>514</v>
      </c>
      <c r="N112" s="7" t="s">
        <v>4204</v>
      </c>
      <c r="O112" s="1"/>
      <c r="P112" s="1" t="s">
        <v>24</v>
      </c>
      <c r="Q112" s="1" t="s">
        <v>3807</v>
      </c>
      <c r="R112" s="1" t="s">
        <v>3772</v>
      </c>
      <c r="S112" s="1" t="s">
        <v>3812</v>
      </c>
      <c r="T112" s="7" t="s">
        <v>4085</v>
      </c>
      <c r="V112" s="7" t="s">
        <v>4234</v>
      </c>
      <c r="W112" s="1" t="s">
        <v>1743</v>
      </c>
      <c r="X112" s="7" t="s">
        <v>4177</v>
      </c>
      <c r="Y112" s="1" t="s">
        <v>3935</v>
      </c>
      <c r="Z112" s="7" t="s">
        <v>4195</v>
      </c>
      <c r="AA112" s="1">
        <v>7602009000</v>
      </c>
      <c r="AB112" s="1">
        <v>20000</v>
      </c>
      <c r="AC112" s="1">
        <v>20000</v>
      </c>
      <c r="AD112" s="1">
        <v>30657</v>
      </c>
    </row>
    <row r="113" spans="1:30" x14ac:dyDescent="0.25">
      <c r="A113" s="1">
        <v>31011</v>
      </c>
      <c r="B113" s="1" t="s">
        <v>3825</v>
      </c>
      <c r="C113" s="2">
        <v>40288</v>
      </c>
      <c r="D113" s="3">
        <v>2010</v>
      </c>
      <c r="E113" s="3">
        <v>4</v>
      </c>
      <c r="F113" s="1" t="s">
        <v>22</v>
      </c>
      <c r="G113" s="1"/>
      <c r="H113" s="1" t="s">
        <v>515</v>
      </c>
      <c r="I113" s="1" t="s">
        <v>3799</v>
      </c>
      <c r="J113" s="1">
        <v>1328902869</v>
      </c>
      <c r="K113" s="1" t="s">
        <v>422</v>
      </c>
      <c r="L113" s="1" t="s">
        <v>423</v>
      </c>
      <c r="M113" s="1" t="s">
        <v>514</v>
      </c>
      <c r="N113" s="7" t="s">
        <v>4204</v>
      </c>
      <c r="O113" s="1"/>
      <c r="P113" s="1" t="s">
        <v>24</v>
      </c>
      <c r="Q113" s="1" t="s">
        <v>3807</v>
      </c>
      <c r="R113" s="1" t="s">
        <v>3772</v>
      </c>
      <c r="S113" s="1" t="s">
        <v>504</v>
      </c>
      <c r="T113" s="7" t="s">
        <v>4085</v>
      </c>
      <c r="V113" s="7" t="s">
        <v>4234</v>
      </c>
      <c r="W113" s="1" t="s">
        <v>1743</v>
      </c>
      <c r="X113" s="7" t="s">
        <v>4177</v>
      </c>
      <c r="Y113" s="1" t="s">
        <v>3935</v>
      </c>
      <c r="Z113" s="7" t="s">
        <v>4195</v>
      </c>
      <c r="AA113" s="1">
        <v>7602009000</v>
      </c>
      <c r="AB113" s="1">
        <v>20000</v>
      </c>
      <c r="AC113" s="1">
        <v>20000</v>
      </c>
      <c r="AD113" s="1">
        <v>30209</v>
      </c>
    </row>
    <row r="114" spans="1:30" x14ac:dyDescent="0.25">
      <c r="A114" s="1">
        <v>31015</v>
      </c>
      <c r="B114" s="1" t="s">
        <v>3830</v>
      </c>
      <c r="C114" s="2">
        <v>40304</v>
      </c>
      <c r="D114" s="3">
        <v>2010</v>
      </c>
      <c r="E114" s="3">
        <v>5</v>
      </c>
      <c r="F114" s="1" t="s">
        <v>22</v>
      </c>
      <c r="G114" s="1"/>
      <c r="H114" s="1" t="s">
        <v>1636</v>
      </c>
      <c r="I114" s="1" t="s">
        <v>3802</v>
      </c>
      <c r="J114" s="1">
        <v>1328902869</v>
      </c>
      <c r="K114" s="1" t="s">
        <v>422</v>
      </c>
      <c r="L114" s="1" t="s">
        <v>3814</v>
      </c>
      <c r="M114" s="1" t="s">
        <v>514</v>
      </c>
      <c r="N114" s="7" t="s">
        <v>4204</v>
      </c>
      <c r="O114" s="1"/>
      <c r="P114" s="1" t="s">
        <v>24</v>
      </c>
      <c r="Q114" s="1" t="s">
        <v>3803</v>
      </c>
      <c r="R114" s="1" t="s">
        <v>3772</v>
      </c>
      <c r="S114" s="1" t="s">
        <v>504</v>
      </c>
      <c r="T114" s="7" t="s">
        <v>4085</v>
      </c>
      <c r="V114" s="7" t="s">
        <v>4234</v>
      </c>
      <c r="W114" s="1" t="s">
        <v>1743</v>
      </c>
      <c r="X114" s="7" t="s">
        <v>4177</v>
      </c>
      <c r="Y114" s="1" t="s">
        <v>3935</v>
      </c>
      <c r="Z114" s="7" t="s">
        <v>4195</v>
      </c>
      <c r="AA114" s="1">
        <v>7602009000</v>
      </c>
      <c r="AB114" s="1">
        <v>20000</v>
      </c>
      <c r="AC114" s="1">
        <v>20000</v>
      </c>
      <c r="AD114" s="1">
        <v>32047</v>
      </c>
    </row>
    <row r="115" spans="1:30" x14ac:dyDescent="0.25">
      <c r="A115" s="1">
        <v>31017</v>
      </c>
      <c r="B115" s="1" t="s">
        <v>3831</v>
      </c>
      <c r="C115" s="2">
        <v>40305</v>
      </c>
      <c r="D115" s="3">
        <v>2010</v>
      </c>
      <c r="E115" s="3">
        <v>5</v>
      </c>
      <c r="F115" s="1" t="s">
        <v>22</v>
      </c>
      <c r="G115" s="1"/>
      <c r="H115" s="1" t="s">
        <v>3789</v>
      </c>
      <c r="I115" s="1" t="s">
        <v>3805</v>
      </c>
      <c r="J115" s="1">
        <v>1328902869</v>
      </c>
      <c r="K115" s="1" t="s">
        <v>422</v>
      </c>
      <c r="L115" s="1" t="s">
        <v>423</v>
      </c>
      <c r="M115" s="1" t="s">
        <v>514</v>
      </c>
      <c r="N115" s="7" t="s">
        <v>4204</v>
      </c>
      <c r="O115" s="1"/>
      <c r="P115" s="1" t="s">
        <v>24</v>
      </c>
      <c r="Q115" s="1" t="s">
        <v>3791</v>
      </c>
      <c r="R115" s="1" t="s">
        <v>3772</v>
      </c>
      <c r="S115" s="1" t="s">
        <v>504</v>
      </c>
      <c r="T115" s="7" t="s">
        <v>4085</v>
      </c>
      <c r="V115" s="7" t="s">
        <v>4234</v>
      </c>
      <c r="W115" s="1" t="s">
        <v>1743</v>
      </c>
      <c r="X115" s="7" t="s">
        <v>4177</v>
      </c>
      <c r="Y115" s="1" t="s">
        <v>3935</v>
      </c>
      <c r="Z115" s="7" t="s">
        <v>4195</v>
      </c>
      <c r="AA115" s="1">
        <v>7602009000</v>
      </c>
      <c r="AB115" s="1">
        <v>20000</v>
      </c>
      <c r="AC115" s="1">
        <v>20000</v>
      </c>
      <c r="AD115" s="1">
        <v>29614</v>
      </c>
    </row>
    <row r="116" spans="1:30" x14ac:dyDescent="0.25">
      <c r="A116" s="1">
        <v>31020</v>
      </c>
      <c r="B116" s="1" t="s">
        <v>3832</v>
      </c>
      <c r="C116" s="2">
        <v>40309</v>
      </c>
      <c r="D116" s="3">
        <v>2010</v>
      </c>
      <c r="E116" s="3">
        <v>5</v>
      </c>
      <c r="F116" s="1" t="s">
        <v>22</v>
      </c>
      <c r="G116" s="1"/>
      <c r="H116" s="1" t="s">
        <v>515</v>
      </c>
      <c r="I116" s="1" t="s">
        <v>3799</v>
      </c>
      <c r="J116" s="1">
        <v>1328902869</v>
      </c>
      <c r="K116" s="1" t="s">
        <v>422</v>
      </c>
      <c r="L116" s="1" t="s">
        <v>423</v>
      </c>
      <c r="M116" s="1" t="s">
        <v>514</v>
      </c>
      <c r="N116" s="7" t="s">
        <v>4204</v>
      </c>
      <c r="O116" s="1"/>
      <c r="P116" s="1" t="s">
        <v>24</v>
      </c>
      <c r="Q116" s="1" t="s">
        <v>3807</v>
      </c>
      <c r="R116" s="1" t="s">
        <v>3772</v>
      </c>
      <c r="S116" s="1" t="s">
        <v>504</v>
      </c>
      <c r="T116" s="7" t="s">
        <v>4085</v>
      </c>
      <c r="V116" s="7" t="s">
        <v>4234</v>
      </c>
      <c r="W116" s="1" t="s">
        <v>1743</v>
      </c>
      <c r="X116" s="7" t="s">
        <v>4177</v>
      </c>
      <c r="Y116" s="1" t="s">
        <v>3935</v>
      </c>
      <c r="Z116" s="7" t="s">
        <v>4195</v>
      </c>
      <c r="AA116" s="1">
        <v>7602009000</v>
      </c>
      <c r="AB116" s="1">
        <v>36980</v>
      </c>
      <c r="AC116" s="1">
        <v>36980</v>
      </c>
      <c r="AD116" s="1">
        <v>54623</v>
      </c>
    </row>
    <row r="117" spans="1:30" x14ac:dyDescent="0.25">
      <c r="A117" s="1">
        <v>31024</v>
      </c>
      <c r="B117" s="1" t="s">
        <v>3833</v>
      </c>
      <c r="C117" s="2">
        <v>40311</v>
      </c>
      <c r="D117" s="3">
        <v>2010</v>
      </c>
      <c r="E117" s="3">
        <v>5</v>
      </c>
      <c r="F117" s="1" t="s">
        <v>22</v>
      </c>
      <c r="G117" s="1"/>
      <c r="H117" s="1" t="s">
        <v>515</v>
      </c>
      <c r="I117" s="1" t="s">
        <v>3799</v>
      </c>
      <c r="J117" s="1">
        <v>1328902869</v>
      </c>
      <c r="K117" s="1" t="s">
        <v>422</v>
      </c>
      <c r="L117" s="1" t="s">
        <v>423</v>
      </c>
      <c r="M117" s="1" t="s">
        <v>514</v>
      </c>
      <c r="N117" s="7" t="s">
        <v>4204</v>
      </c>
      <c r="O117" s="1"/>
      <c r="P117" s="1" t="s">
        <v>24</v>
      </c>
      <c r="Q117" s="1" t="s">
        <v>3807</v>
      </c>
      <c r="R117" s="1" t="s">
        <v>3772</v>
      </c>
      <c r="S117" s="1" t="s">
        <v>504</v>
      </c>
      <c r="T117" s="7" t="s">
        <v>4085</v>
      </c>
      <c r="V117" s="7" t="s">
        <v>4234</v>
      </c>
      <c r="W117" s="1" t="s">
        <v>1743</v>
      </c>
      <c r="X117" s="7" t="s">
        <v>4177</v>
      </c>
      <c r="Y117" s="1" t="s">
        <v>3935</v>
      </c>
      <c r="Z117" s="7" t="s">
        <v>4195</v>
      </c>
      <c r="AA117" s="1">
        <v>7602009000</v>
      </c>
      <c r="AB117" s="1">
        <v>20000</v>
      </c>
      <c r="AC117" s="1">
        <v>20000</v>
      </c>
      <c r="AD117" s="1">
        <v>30045</v>
      </c>
    </row>
    <row r="118" spans="1:30" x14ac:dyDescent="0.25">
      <c r="A118" s="1">
        <v>31031</v>
      </c>
      <c r="B118" s="1" t="s">
        <v>3834</v>
      </c>
      <c r="C118" s="2">
        <v>40316</v>
      </c>
      <c r="D118" s="3">
        <v>2010</v>
      </c>
      <c r="E118" s="3">
        <v>5</v>
      </c>
      <c r="F118" s="1" t="s">
        <v>22</v>
      </c>
      <c r="G118" s="1"/>
      <c r="H118" s="1" t="s">
        <v>1636</v>
      </c>
      <c r="I118" s="1" t="s">
        <v>3802</v>
      </c>
      <c r="J118" s="1">
        <v>1328902869</v>
      </c>
      <c r="K118" s="1" t="s">
        <v>422</v>
      </c>
      <c r="L118" s="1" t="s">
        <v>3814</v>
      </c>
      <c r="M118" s="1" t="s">
        <v>514</v>
      </c>
      <c r="N118" s="7" t="s">
        <v>4204</v>
      </c>
      <c r="O118" s="1"/>
      <c r="P118" s="1" t="s">
        <v>24</v>
      </c>
      <c r="Q118" s="1" t="s">
        <v>3803</v>
      </c>
      <c r="R118" s="1" t="s">
        <v>3772</v>
      </c>
      <c r="S118" s="1" t="s">
        <v>504</v>
      </c>
      <c r="T118" s="7" t="s">
        <v>4085</v>
      </c>
      <c r="V118" s="7" t="s">
        <v>4234</v>
      </c>
      <c r="W118" s="1" t="s">
        <v>1743</v>
      </c>
      <c r="X118" s="7" t="s">
        <v>4177</v>
      </c>
      <c r="Y118" s="1" t="s">
        <v>3935</v>
      </c>
      <c r="Z118" s="7" t="s">
        <v>4195</v>
      </c>
      <c r="AA118" s="1">
        <v>7602009000</v>
      </c>
      <c r="AB118" s="1">
        <v>20000</v>
      </c>
      <c r="AC118" s="1">
        <v>20000</v>
      </c>
      <c r="AD118" s="1">
        <v>30229</v>
      </c>
    </row>
    <row r="119" spans="1:30" x14ac:dyDescent="0.25">
      <c r="A119" s="1">
        <v>31032</v>
      </c>
      <c r="B119" s="1" t="s">
        <v>3835</v>
      </c>
      <c r="C119" s="2">
        <v>40316</v>
      </c>
      <c r="D119" s="3">
        <v>2010</v>
      </c>
      <c r="E119" s="3">
        <v>5</v>
      </c>
      <c r="F119" s="1" t="s">
        <v>22</v>
      </c>
      <c r="G119" s="1"/>
      <c r="H119" s="1" t="s">
        <v>515</v>
      </c>
      <c r="I119" s="1" t="s">
        <v>3799</v>
      </c>
      <c r="J119" s="1">
        <v>1328902869</v>
      </c>
      <c r="K119" s="1" t="s">
        <v>422</v>
      </c>
      <c r="L119" s="1" t="s">
        <v>423</v>
      </c>
      <c r="M119" s="1" t="s">
        <v>514</v>
      </c>
      <c r="N119" s="7" t="s">
        <v>4204</v>
      </c>
      <c r="O119" s="1"/>
      <c r="P119" s="1" t="s">
        <v>24</v>
      </c>
      <c r="Q119" s="1" t="s">
        <v>3807</v>
      </c>
      <c r="R119" s="1" t="s">
        <v>3772</v>
      </c>
      <c r="S119" s="1" t="s">
        <v>504</v>
      </c>
      <c r="T119" s="7" t="s">
        <v>4085</v>
      </c>
      <c r="V119" s="7" t="s">
        <v>4234</v>
      </c>
      <c r="W119" s="1" t="s">
        <v>1743</v>
      </c>
      <c r="X119" s="7" t="s">
        <v>4177</v>
      </c>
      <c r="Y119" s="1" t="s">
        <v>3935</v>
      </c>
      <c r="Z119" s="7" t="s">
        <v>4195</v>
      </c>
      <c r="AA119" s="1">
        <v>7602009000</v>
      </c>
      <c r="AB119" s="1">
        <v>36000</v>
      </c>
      <c r="AC119" s="1">
        <v>36000</v>
      </c>
      <c r="AD119" s="1">
        <v>53211</v>
      </c>
    </row>
    <row r="120" spans="1:30" x14ac:dyDescent="0.25">
      <c r="A120" s="1">
        <v>31033</v>
      </c>
      <c r="B120" s="1" t="s">
        <v>3836</v>
      </c>
      <c r="C120" s="2">
        <v>40317</v>
      </c>
      <c r="D120" s="3">
        <v>2010</v>
      </c>
      <c r="E120" s="3">
        <v>5</v>
      </c>
      <c r="F120" s="1" t="s">
        <v>22</v>
      </c>
      <c r="G120" s="1"/>
      <c r="H120" s="1" t="s">
        <v>3768</v>
      </c>
      <c r="I120" s="1" t="s">
        <v>3796</v>
      </c>
      <c r="J120" s="1">
        <v>1328902869</v>
      </c>
      <c r="K120" s="1" t="s">
        <v>422</v>
      </c>
      <c r="L120" s="1" t="s">
        <v>423</v>
      </c>
      <c r="M120" s="1" t="s">
        <v>514</v>
      </c>
      <c r="N120" s="7" t="s">
        <v>4204</v>
      </c>
      <c r="O120" s="1"/>
      <c r="P120" s="1" t="s">
        <v>24</v>
      </c>
      <c r="Q120" s="1" t="s">
        <v>3771</v>
      </c>
      <c r="R120" s="1" t="s">
        <v>410</v>
      </c>
      <c r="S120" s="1" t="s">
        <v>666</v>
      </c>
      <c r="T120" s="7" t="s">
        <v>4085</v>
      </c>
      <c r="V120" s="7" t="s">
        <v>4234</v>
      </c>
      <c r="W120" s="1" t="s">
        <v>197</v>
      </c>
      <c r="X120" s="7" t="s">
        <v>4177</v>
      </c>
      <c r="Y120" s="1" t="s">
        <v>3935</v>
      </c>
      <c r="Z120" s="7" t="s">
        <v>4195</v>
      </c>
      <c r="AA120" s="1">
        <v>7602009000</v>
      </c>
      <c r="AB120" s="1">
        <v>20000</v>
      </c>
      <c r="AC120" s="1">
        <v>20000</v>
      </c>
      <c r="AD120" s="1">
        <v>29641</v>
      </c>
    </row>
    <row r="121" spans="1:30" x14ac:dyDescent="0.25">
      <c r="A121" s="1">
        <v>31034</v>
      </c>
      <c r="B121" s="1" t="s">
        <v>3837</v>
      </c>
      <c r="C121" s="2">
        <v>40317</v>
      </c>
      <c r="D121" s="3">
        <v>2010</v>
      </c>
      <c r="E121" s="3">
        <v>5</v>
      </c>
      <c r="F121" s="1" t="s">
        <v>22</v>
      </c>
      <c r="G121" s="1"/>
      <c r="H121" s="1" t="s">
        <v>515</v>
      </c>
      <c r="I121" s="1" t="s">
        <v>3799</v>
      </c>
      <c r="J121" s="1">
        <v>1328902869</v>
      </c>
      <c r="K121" s="1" t="s">
        <v>422</v>
      </c>
      <c r="L121" s="1" t="s">
        <v>423</v>
      </c>
      <c r="M121" s="1" t="s">
        <v>514</v>
      </c>
      <c r="N121" s="7" t="s">
        <v>4204</v>
      </c>
      <c r="O121" s="1"/>
      <c r="P121" s="1" t="s">
        <v>24</v>
      </c>
      <c r="Q121" s="1" t="s">
        <v>3807</v>
      </c>
      <c r="R121" s="1" t="s">
        <v>3772</v>
      </c>
      <c r="S121" s="1" t="s">
        <v>504</v>
      </c>
      <c r="T121" s="7" t="s">
        <v>4085</v>
      </c>
      <c r="V121" s="7" t="s">
        <v>4234</v>
      </c>
      <c r="W121" s="1" t="s">
        <v>1743</v>
      </c>
      <c r="X121" s="7" t="s">
        <v>4177</v>
      </c>
      <c r="Y121" s="1" t="s">
        <v>3935</v>
      </c>
      <c r="Z121" s="7" t="s">
        <v>4195</v>
      </c>
      <c r="AA121" s="1">
        <v>7602009000</v>
      </c>
      <c r="AB121" s="1">
        <v>40000</v>
      </c>
      <c r="AC121" s="1">
        <v>40000</v>
      </c>
      <c r="AD121" s="1">
        <v>59715</v>
      </c>
    </row>
    <row r="122" spans="1:30" x14ac:dyDescent="0.25">
      <c r="A122" s="1">
        <v>31038</v>
      </c>
      <c r="B122" s="1" t="s">
        <v>3838</v>
      </c>
      <c r="C122" s="2">
        <v>40318</v>
      </c>
      <c r="D122" s="3">
        <v>2010</v>
      </c>
      <c r="E122" s="3">
        <v>5</v>
      </c>
      <c r="F122" s="1" t="s">
        <v>22</v>
      </c>
      <c r="G122" s="1"/>
      <c r="H122" s="1" t="s">
        <v>515</v>
      </c>
      <c r="I122" s="1" t="s">
        <v>3799</v>
      </c>
      <c r="J122" s="1">
        <v>1328902869</v>
      </c>
      <c r="K122" s="1" t="s">
        <v>422</v>
      </c>
      <c r="L122" s="1" t="s">
        <v>423</v>
      </c>
      <c r="M122" s="1" t="s">
        <v>514</v>
      </c>
      <c r="N122" s="7" t="s">
        <v>4204</v>
      </c>
      <c r="O122" s="1"/>
      <c r="P122" s="1" t="s">
        <v>24</v>
      </c>
      <c r="Q122" s="1" t="s">
        <v>3807</v>
      </c>
      <c r="R122" s="1" t="s">
        <v>3772</v>
      </c>
      <c r="S122" s="1" t="s">
        <v>504</v>
      </c>
      <c r="T122" s="7" t="s">
        <v>4085</v>
      </c>
      <c r="V122" s="7" t="s">
        <v>4234</v>
      </c>
      <c r="W122" s="1" t="s">
        <v>1743</v>
      </c>
      <c r="X122" s="7" t="s">
        <v>4177</v>
      </c>
      <c r="Y122" s="1" t="s">
        <v>3935</v>
      </c>
      <c r="Z122" s="7" t="s">
        <v>4195</v>
      </c>
      <c r="AA122" s="1">
        <v>7602009000</v>
      </c>
      <c r="AB122" s="1">
        <v>20000</v>
      </c>
      <c r="AC122" s="1">
        <v>20000</v>
      </c>
      <c r="AD122" s="1">
        <v>29565</v>
      </c>
    </row>
    <row r="123" spans="1:30" x14ac:dyDescent="0.25">
      <c r="A123" s="1">
        <v>31042</v>
      </c>
      <c r="B123" s="1" t="s">
        <v>3839</v>
      </c>
      <c r="C123" s="2">
        <v>40319</v>
      </c>
      <c r="D123" s="3">
        <v>2010</v>
      </c>
      <c r="E123" s="3">
        <v>5</v>
      </c>
      <c r="F123" s="1" t="s">
        <v>22</v>
      </c>
      <c r="G123" s="1"/>
      <c r="H123" s="1" t="s">
        <v>1636</v>
      </c>
      <c r="I123" s="1" t="s">
        <v>3802</v>
      </c>
      <c r="J123" s="1">
        <v>1328902869</v>
      </c>
      <c r="K123" s="1" t="s">
        <v>422</v>
      </c>
      <c r="L123" s="1" t="s">
        <v>3814</v>
      </c>
      <c r="M123" s="1" t="s">
        <v>514</v>
      </c>
      <c r="N123" s="7" t="s">
        <v>4204</v>
      </c>
      <c r="O123" s="1"/>
      <c r="P123" s="1" t="s">
        <v>24</v>
      </c>
      <c r="Q123" s="1" t="s">
        <v>3803</v>
      </c>
      <c r="R123" s="1" t="s">
        <v>3772</v>
      </c>
      <c r="S123" s="1" t="s">
        <v>504</v>
      </c>
      <c r="T123" s="7" t="s">
        <v>4085</v>
      </c>
      <c r="V123" s="7" t="s">
        <v>4234</v>
      </c>
      <c r="W123" s="1" t="s">
        <v>1743</v>
      </c>
      <c r="X123" s="7" t="s">
        <v>4177</v>
      </c>
      <c r="Y123" s="1" t="s">
        <v>3935</v>
      </c>
      <c r="Z123" s="7" t="s">
        <v>4195</v>
      </c>
      <c r="AA123" s="1">
        <v>7602009000</v>
      </c>
      <c r="AB123" s="1">
        <v>13998</v>
      </c>
      <c r="AC123" s="1">
        <v>13998</v>
      </c>
      <c r="AD123" s="1">
        <v>21121</v>
      </c>
    </row>
    <row r="124" spans="1:30" x14ac:dyDescent="0.25">
      <c r="A124" s="1">
        <v>31044</v>
      </c>
      <c r="B124" s="1" t="s">
        <v>3840</v>
      </c>
      <c r="C124" s="2">
        <v>40322</v>
      </c>
      <c r="D124" s="3">
        <v>2010</v>
      </c>
      <c r="E124" s="3">
        <v>5</v>
      </c>
      <c r="F124" s="1" t="s">
        <v>22</v>
      </c>
      <c r="G124" s="1"/>
      <c r="H124" s="1" t="s">
        <v>3768</v>
      </c>
      <c r="I124" s="1" t="s">
        <v>3796</v>
      </c>
      <c r="J124" s="1">
        <v>1328902869</v>
      </c>
      <c r="K124" s="1" t="s">
        <v>422</v>
      </c>
      <c r="L124" s="1" t="s">
        <v>423</v>
      </c>
      <c r="M124" s="1" t="s">
        <v>514</v>
      </c>
      <c r="N124" s="7" t="s">
        <v>4204</v>
      </c>
      <c r="O124" s="1"/>
      <c r="P124" s="1" t="s">
        <v>24</v>
      </c>
      <c r="Q124" s="1" t="s">
        <v>3771</v>
      </c>
      <c r="R124" s="1" t="s">
        <v>410</v>
      </c>
      <c r="S124" s="1" t="s">
        <v>504</v>
      </c>
      <c r="T124" s="7" t="s">
        <v>4085</v>
      </c>
      <c r="V124" s="7" t="s">
        <v>4234</v>
      </c>
      <c r="W124" s="1" t="s">
        <v>3841</v>
      </c>
      <c r="X124" s="7" t="s">
        <v>4177</v>
      </c>
      <c r="Y124" s="1" t="s">
        <v>3935</v>
      </c>
      <c r="Z124" s="7" t="s">
        <v>4195</v>
      </c>
      <c r="AA124" s="1">
        <v>7602009000</v>
      </c>
      <c r="AB124" s="1">
        <v>40000</v>
      </c>
      <c r="AC124" s="1">
        <v>40000</v>
      </c>
      <c r="AD124" s="1">
        <v>58016</v>
      </c>
    </row>
    <row r="125" spans="1:30" x14ac:dyDescent="0.25">
      <c r="A125" s="1">
        <v>31045</v>
      </c>
      <c r="B125" s="1" t="s">
        <v>3842</v>
      </c>
      <c r="C125" s="2">
        <v>40323</v>
      </c>
      <c r="D125" s="3">
        <v>2010</v>
      </c>
      <c r="E125" s="3">
        <v>5</v>
      </c>
      <c r="F125" s="1" t="s">
        <v>22</v>
      </c>
      <c r="G125" s="1"/>
      <c r="H125" s="1" t="s">
        <v>1636</v>
      </c>
      <c r="I125" s="1" t="s">
        <v>3802</v>
      </c>
      <c r="J125" s="1">
        <v>1328902869</v>
      </c>
      <c r="K125" s="1" t="s">
        <v>422</v>
      </c>
      <c r="L125" s="1" t="s">
        <v>3814</v>
      </c>
      <c r="M125" s="1" t="s">
        <v>514</v>
      </c>
      <c r="N125" s="7" t="s">
        <v>4204</v>
      </c>
      <c r="O125" s="1"/>
      <c r="P125" s="1" t="s">
        <v>24</v>
      </c>
      <c r="Q125" s="1" t="s">
        <v>3803</v>
      </c>
      <c r="R125" s="1" t="s">
        <v>3772</v>
      </c>
      <c r="S125" s="1" t="s">
        <v>504</v>
      </c>
      <c r="T125" s="7" t="s">
        <v>4085</v>
      </c>
      <c r="V125" s="7" t="s">
        <v>4234</v>
      </c>
      <c r="W125" s="1" t="s">
        <v>1743</v>
      </c>
      <c r="X125" s="7" t="s">
        <v>4177</v>
      </c>
      <c r="Y125" s="1" t="s">
        <v>3935</v>
      </c>
      <c r="Z125" s="7" t="s">
        <v>4195</v>
      </c>
      <c r="AA125" s="1">
        <v>7602009000</v>
      </c>
      <c r="AB125" s="1">
        <v>20000</v>
      </c>
      <c r="AC125" s="1">
        <v>20000</v>
      </c>
      <c r="AD125" s="1">
        <v>30056</v>
      </c>
    </row>
    <row r="126" spans="1:30" x14ac:dyDescent="0.25">
      <c r="A126" s="1">
        <v>31048</v>
      </c>
      <c r="B126" s="1" t="s">
        <v>3843</v>
      </c>
      <c r="C126" s="2">
        <v>40324</v>
      </c>
      <c r="D126" s="3">
        <v>2010</v>
      </c>
      <c r="E126" s="3">
        <v>5</v>
      </c>
      <c r="F126" s="1" t="s">
        <v>22</v>
      </c>
      <c r="G126" s="1"/>
      <c r="H126" s="1" t="s">
        <v>515</v>
      </c>
      <c r="I126" s="1" t="s">
        <v>3799</v>
      </c>
      <c r="J126" s="1">
        <v>1328902869</v>
      </c>
      <c r="K126" s="1" t="s">
        <v>422</v>
      </c>
      <c r="L126" s="1" t="s">
        <v>423</v>
      </c>
      <c r="M126" s="1" t="s">
        <v>514</v>
      </c>
      <c r="N126" s="7" t="s">
        <v>4204</v>
      </c>
      <c r="O126" s="1"/>
      <c r="P126" s="1" t="s">
        <v>24</v>
      </c>
      <c r="Q126" s="1" t="s">
        <v>3807</v>
      </c>
      <c r="R126" s="1" t="s">
        <v>3772</v>
      </c>
      <c r="S126" s="1" t="s">
        <v>504</v>
      </c>
      <c r="T126" s="7" t="s">
        <v>4085</v>
      </c>
      <c r="V126" s="7" t="s">
        <v>4234</v>
      </c>
      <c r="W126" s="1" t="s">
        <v>1743</v>
      </c>
      <c r="X126" s="7" t="s">
        <v>4177</v>
      </c>
      <c r="Y126" s="1" t="s">
        <v>3935</v>
      </c>
      <c r="Z126" s="7" t="s">
        <v>4195</v>
      </c>
      <c r="AA126" s="1">
        <v>7602009000</v>
      </c>
      <c r="AB126" s="1">
        <v>20000</v>
      </c>
      <c r="AC126" s="1">
        <v>20000</v>
      </c>
      <c r="AD126" s="1">
        <v>28874</v>
      </c>
    </row>
    <row r="127" spans="1:30" x14ac:dyDescent="0.25">
      <c r="A127" s="1">
        <v>31049</v>
      </c>
      <c r="B127" s="1" t="s">
        <v>3844</v>
      </c>
      <c r="C127" s="2">
        <v>40324</v>
      </c>
      <c r="D127" s="3">
        <v>2010</v>
      </c>
      <c r="E127" s="3">
        <v>5</v>
      </c>
      <c r="F127" s="1" t="s">
        <v>22</v>
      </c>
      <c r="G127" s="1"/>
      <c r="H127" s="1" t="s">
        <v>1636</v>
      </c>
      <c r="I127" s="1" t="s">
        <v>3802</v>
      </c>
      <c r="J127" s="1">
        <v>1328902869</v>
      </c>
      <c r="K127" s="1" t="s">
        <v>422</v>
      </c>
      <c r="L127" s="1" t="s">
        <v>3814</v>
      </c>
      <c r="M127" s="1" t="s">
        <v>514</v>
      </c>
      <c r="N127" s="7" t="s">
        <v>4204</v>
      </c>
      <c r="O127" s="1"/>
      <c r="P127" s="1" t="s">
        <v>24</v>
      </c>
      <c r="Q127" s="1" t="s">
        <v>3803</v>
      </c>
      <c r="R127" s="1" t="s">
        <v>3772</v>
      </c>
      <c r="S127" s="1" t="s">
        <v>504</v>
      </c>
      <c r="T127" s="7" t="s">
        <v>4085</v>
      </c>
      <c r="V127" s="7" t="s">
        <v>4234</v>
      </c>
      <c r="W127" s="1" t="s">
        <v>1743</v>
      </c>
      <c r="X127" s="7" t="s">
        <v>4177</v>
      </c>
      <c r="Y127" s="1" t="s">
        <v>3935</v>
      </c>
      <c r="Z127" s="7" t="s">
        <v>4195</v>
      </c>
      <c r="AA127" s="1">
        <v>7602009000</v>
      </c>
      <c r="AB127" s="1">
        <v>20000</v>
      </c>
      <c r="AC127" s="1">
        <v>20000</v>
      </c>
      <c r="AD127" s="1">
        <v>29527</v>
      </c>
    </row>
    <row r="128" spans="1:30" x14ac:dyDescent="0.25">
      <c r="A128" s="1">
        <v>31053</v>
      </c>
      <c r="B128" s="1" t="s">
        <v>3845</v>
      </c>
      <c r="C128" s="2">
        <v>40326</v>
      </c>
      <c r="D128" s="3">
        <v>2010</v>
      </c>
      <c r="E128" s="3">
        <v>5</v>
      </c>
      <c r="F128" s="1" t="s">
        <v>22</v>
      </c>
      <c r="G128" s="1"/>
      <c r="H128" s="1" t="s">
        <v>515</v>
      </c>
      <c r="I128" s="1" t="s">
        <v>3799</v>
      </c>
      <c r="J128" s="1">
        <v>1328902869</v>
      </c>
      <c r="K128" s="1" t="s">
        <v>422</v>
      </c>
      <c r="L128" s="1" t="s">
        <v>423</v>
      </c>
      <c r="M128" s="1" t="s">
        <v>514</v>
      </c>
      <c r="N128" s="7" t="s">
        <v>4204</v>
      </c>
      <c r="O128" s="1"/>
      <c r="P128" s="1" t="s">
        <v>24</v>
      </c>
      <c r="Q128" s="1" t="s">
        <v>3807</v>
      </c>
      <c r="R128" s="1" t="s">
        <v>3772</v>
      </c>
      <c r="S128" s="1" t="s">
        <v>504</v>
      </c>
      <c r="T128" s="7" t="s">
        <v>4085</v>
      </c>
      <c r="V128" s="7" t="s">
        <v>4234</v>
      </c>
      <c r="W128" s="1" t="s">
        <v>1743</v>
      </c>
      <c r="X128" s="7" t="s">
        <v>4177</v>
      </c>
      <c r="Y128" s="1" t="s">
        <v>3935</v>
      </c>
      <c r="Z128" s="7" t="s">
        <v>4195</v>
      </c>
      <c r="AA128" s="1">
        <v>7602009000</v>
      </c>
      <c r="AB128" s="1">
        <v>34000</v>
      </c>
      <c r="AC128" s="1">
        <v>34000</v>
      </c>
      <c r="AD128" s="1">
        <v>43025</v>
      </c>
    </row>
    <row r="129" spans="1:30" x14ac:dyDescent="0.25">
      <c r="A129" s="1">
        <v>31054</v>
      </c>
      <c r="B129" s="1" t="s">
        <v>3846</v>
      </c>
      <c r="C129" s="2">
        <v>40326</v>
      </c>
      <c r="D129" s="3">
        <v>2010</v>
      </c>
      <c r="E129" s="3">
        <v>5</v>
      </c>
      <c r="F129" s="1" t="s">
        <v>22</v>
      </c>
      <c r="G129" s="1"/>
      <c r="H129" s="1" t="s">
        <v>1636</v>
      </c>
      <c r="I129" s="1" t="s">
        <v>3802</v>
      </c>
      <c r="J129" s="1">
        <v>1328902869</v>
      </c>
      <c r="K129" s="1" t="s">
        <v>422</v>
      </c>
      <c r="L129" s="1" t="s">
        <v>3814</v>
      </c>
      <c r="M129" s="1" t="s">
        <v>514</v>
      </c>
      <c r="N129" s="7" t="s">
        <v>4204</v>
      </c>
      <c r="O129" s="1"/>
      <c r="P129" s="1" t="s">
        <v>24</v>
      </c>
      <c r="Q129" s="1" t="s">
        <v>3803</v>
      </c>
      <c r="R129" s="1" t="s">
        <v>3772</v>
      </c>
      <c r="S129" s="1" t="s">
        <v>504</v>
      </c>
      <c r="T129" s="7" t="s">
        <v>4085</v>
      </c>
      <c r="V129" s="7" t="s">
        <v>4234</v>
      </c>
      <c r="W129" s="1" t="s">
        <v>1743</v>
      </c>
      <c r="X129" s="7" t="s">
        <v>4177</v>
      </c>
      <c r="Y129" s="1" t="s">
        <v>3935</v>
      </c>
      <c r="Z129" s="7" t="s">
        <v>4195</v>
      </c>
      <c r="AA129" s="1">
        <v>7602009000</v>
      </c>
      <c r="AB129" s="1">
        <v>20000</v>
      </c>
      <c r="AC129" s="1">
        <v>20000</v>
      </c>
      <c r="AD129" s="1">
        <v>30053</v>
      </c>
    </row>
    <row r="130" spans="1:30" x14ac:dyDescent="0.25">
      <c r="A130" s="1">
        <v>31062</v>
      </c>
      <c r="B130" s="1" t="s">
        <v>3850</v>
      </c>
      <c r="C130" s="2">
        <v>40331</v>
      </c>
      <c r="D130" s="3">
        <v>2010</v>
      </c>
      <c r="E130" s="3">
        <v>6</v>
      </c>
      <c r="F130" s="1" t="s">
        <v>22</v>
      </c>
      <c r="G130" s="1"/>
      <c r="H130" s="1" t="s">
        <v>1636</v>
      </c>
      <c r="I130" s="1" t="s">
        <v>3802</v>
      </c>
      <c r="J130" s="1">
        <v>1328902869</v>
      </c>
      <c r="K130" s="1" t="s">
        <v>422</v>
      </c>
      <c r="L130" s="1" t="s">
        <v>3814</v>
      </c>
      <c r="M130" s="1" t="s">
        <v>514</v>
      </c>
      <c r="N130" s="7" t="s">
        <v>4204</v>
      </c>
      <c r="O130" s="1"/>
      <c r="P130" s="1" t="s">
        <v>24</v>
      </c>
      <c r="Q130" s="1" t="s">
        <v>3803</v>
      </c>
      <c r="R130" s="1" t="s">
        <v>3772</v>
      </c>
      <c r="S130" s="1" t="s">
        <v>504</v>
      </c>
      <c r="T130" s="7" t="s">
        <v>4085</v>
      </c>
      <c r="V130" s="7" t="s">
        <v>4234</v>
      </c>
      <c r="W130" s="1" t="s">
        <v>1743</v>
      </c>
      <c r="X130" s="7" t="s">
        <v>4177</v>
      </c>
      <c r="Y130" s="1" t="s">
        <v>3935</v>
      </c>
      <c r="Z130" s="7" t="s">
        <v>4195</v>
      </c>
      <c r="AA130" s="1">
        <v>7602009000</v>
      </c>
      <c r="AB130" s="1">
        <v>40000</v>
      </c>
      <c r="AC130" s="1">
        <v>40000</v>
      </c>
      <c r="AD130" s="1">
        <v>59736</v>
      </c>
    </row>
    <row r="131" spans="1:30" x14ac:dyDescent="0.25">
      <c r="A131" s="1">
        <v>31067</v>
      </c>
      <c r="B131" s="1" t="s">
        <v>3851</v>
      </c>
      <c r="C131" s="2">
        <v>40337</v>
      </c>
      <c r="D131" s="3">
        <v>2010</v>
      </c>
      <c r="E131" s="3">
        <v>6</v>
      </c>
      <c r="F131" s="1" t="s">
        <v>22</v>
      </c>
      <c r="G131" s="1"/>
      <c r="H131" s="1" t="s">
        <v>3768</v>
      </c>
      <c r="I131" s="1" t="s">
        <v>3796</v>
      </c>
      <c r="J131" s="1">
        <v>1328902869</v>
      </c>
      <c r="K131" s="1" t="s">
        <v>422</v>
      </c>
      <c r="L131" s="1" t="s">
        <v>423</v>
      </c>
      <c r="M131" s="1" t="s">
        <v>514</v>
      </c>
      <c r="N131" s="7" t="s">
        <v>4204</v>
      </c>
      <c r="O131" s="1"/>
      <c r="P131" s="1" t="s">
        <v>24</v>
      </c>
      <c r="Q131" s="1" t="s">
        <v>3771</v>
      </c>
      <c r="R131" s="1" t="s">
        <v>3873</v>
      </c>
      <c r="S131" s="1" t="s">
        <v>504</v>
      </c>
      <c r="T131" s="7" t="s">
        <v>4085</v>
      </c>
      <c r="V131" s="7" t="s">
        <v>4234</v>
      </c>
      <c r="W131" s="1" t="s">
        <v>1743</v>
      </c>
      <c r="X131" s="7" t="s">
        <v>4177</v>
      </c>
      <c r="Y131" s="1" t="s">
        <v>3935</v>
      </c>
      <c r="Z131" s="7" t="s">
        <v>4195</v>
      </c>
      <c r="AA131" s="1">
        <v>7602009000</v>
      </c>
      <c r="AB131" s="1">
        <v>60000</v>
      </c>
      <c r="AC131" s="1">
        <v>60000</v>
      </c>
      <c r="AD131" s="1">
        <v>85046</v>
      </c>
    </row>
    <row r="132" spans="1:30" x14ac:dyDescent="0.25">
      <c r="A132" s="1">
        <v>31074</v>
      </c>
      <c r="B132" s="1" t="s">
        <v>3852</v>
      </c>
      <c r="C132" s="2">
        <v>40347</v>
      </c>
      <c r="D132" s="3">
        <v>2010</v>
      </c>
      <c r="E132" s="3">
        <v>6</v>
      </c>
      <c r="F132" s="1" t="s">
        <v>22</v>
      </c>
      <c r="G132" s="1"/>
      <c r="H132" s="1" t="s">
        <v>515</v>
      </c>
      <c r="I132" s="1" t="s">
        <v>3799</v>
      </c>
      <c r="J132" s="1">
        <v>1328902869</v>
      </c>
      <c r="K132" s="1" t="s">
        <v>422</v>
      </c>
      <c r="L132" s="1" t="s">
        <v>423</v>
      </c>
      <c r="M132" s="1" t="s">
        <v>514</v>
      </c>
      <c r="N132" s="7" t="s">
        <v>4204</v>
      </c>
      <c r="O132" s="1"/>
      <c r="P132" s="1" t="s">
        <v>24</v>
      </c>
      <c r="Q132" s="1" t="s">
        <v>3807</v>
      </c>
      <c r="R132" s="1" t="s">
        <v>3772</v>
      </c>
      <c r="S132" s="1" t="s">
        <v>504</v>
      </c>
      <c r="T132" s="7" t="s">
        <v>4085</v>
      </c>
      <c r="V132" s="7" t="s">
        <v>4234</v>
      </c>
      <c r="W132" s="1" t="s">
        <v>1743</v>
      </c>
      <c r="X132" s="7" t="s">
        <v>4177</v>
      </c>
      <c r="Y132" s="1" t="s">
        <v>3935</v>
      </c>
      <c r="Z132" s="7" t="s">
        <v>4195</v>
      </c>
      <c r="AA132" s="1">
        <v>7602009000</v>
      </c>
      <c r="AB132" s="1">
        <v>20000</v>
      </c>
      <c r="AC132" s="1">
        <v>20000</v>
      </c>
      <c r="AD132" s="1">
        <v>25060</v>
      </c>
    </row>
    <row r="133" spans="1:30" x14ac:dyDescent="0.25">
      <c r="A133" s="1">
        <v>31079</v>
      </c>
      <c r="B133" s="1" t="s">
        <v>3853</v>
      </c>
      <c r="C133" s="2">
        <v>40352</v>
      </c>
      <c r="D133" s="3">
        <v>2010</v>
      </c>
      <c r="E133" s="3">
        <v>6</v>
      </c>
      <c r="F133" s="1" t="s">
        <v>22</v>
      </c>
      <c r="G133" s="1"/>
      <c r="H133" s="1" t="s">
        <v>515</v>
      </c>
      <c r="I133" s="1" t="s">
        <v>3799</v>
      </c>
      <c r="J133" s="1">
        <v>1328902869</v>
      </c>
      <c r="K133" s="1" t="s">
        <v>422</v>
      </c>
      <c r="L133" s="1" t="s">
        <v>423</v>
      </c>
      <c r="M133" s="1" t="s">
        <v>514</v>
      </c>
      <c r="N133" s="7" t="s">
        <v>4204</v>
      </c>
      <c r="O133" s="1"/>
      <c r="P133" s="1" t="s">
        <v>24</v>
      </c>
      <c r="Q133" s="1" t="s">
        <v>3807</v>
      </c>
      <c r="R133" s="1" t="s">
        <v>3873</v>
      </c>
      <c r="S133" s="1" t="s">
        <v>504</v>
      </c>
      <c r="T133" s="7" t="s">
        <v>4085</v>
      </c>
      <c r="V133" s="7" t="s">
        <v>4234</v>
      </c>
      <c r="W133" s="1" t="s">
        <v>1743</v>
      </c>
      <c r="X133" s="7" t="s">
        <v>4177</v>
      </c>
      <c r="Y133" s="1" t="s">
        <v>3935</v>
      </c>
      <c r="Z133" s="7" t="s">
        <v>4195</v>
      </c>
      <c r="AA133" s="1">
        <v>7602009000</v>
      </c>
      <c r="AB133" s="1">
        <v>40000</v>
      </c>
      <c r="AC133" s="1">
        <v>40000</v>
      </c>
      <c r="AD133" s="1">
        <v>50589.07</v>
      </c>
    </row>
    <row r="134" spans="1:30" x14ac:dyDescent="0.25">
      <c r="A134" s="1">
        <v>31096</v>
      </c>
      <c r="B134" s="1" t="s">
        <v>3860</v>
      </c>
      <c r="C134" s="2">
        <v>40298</v>
      </c>
      <c r="D134" s="3">
        <v>2010</v>
      </c>
      <c r="E134" s="3">
        <v>4</v>
      </c>
      <c r="F134" s="1" t="s">
        <v>22</v>
      </c>
      <c r="G134" s="1"/>
      <c r="H134" s="1" t="s">
        <v>1636</v>
      </c>
      <c r="I134" s="1" t="s">
        <v>3802</v>
      </c>
      <c r="J134" s="1">
        <v>1328902869</v>
      </c>
      <c r="K134" s="1" t="s">
        <v>422</v>
      </c>
      <c r="L134" s="1" t="s">
        <v>3814</v>
      </c>
      <c r="M134" s="1" t="s">
        <v>514</v>
      </c>
      <c r="N134" s="7" t="s">
        <v>4204</v>
      </c>
      <c r="O134" s="1"/>
      <c r="P134" s="1" t="s">
        <v>24</v>
      </c>
      <c r="Q134" s="1" t="s">
        <v>3803</v>
      </c>
      <c r="R134" s="1" t="s">
        <v>3772</v>
      </c>
      <c r="S134" s="1" t="s">
        <v>504</v>
      </c>
      <c r="T134" s="7" t="s">
        <v>4085</v>
      </c>
      <c r="V134" s="7" t="s">
        <v>4234</v>
      </c>
      <c r="W134" s="1" t="s">
        <v>1743</v>
      </c>
      <c r="X134" s="7" t="s">
        <v>4177</v>
      </c>
      <c r="Y134" s="1" t="s">
        <v>3935</v>
      </c>
      <c r="Z134" s="7" t="s">
        <v>4195</v>
      </c>
      <c r="AA134" s="1">
        <v>7602009000</v>
      </c>
      <c r="AB134" s="1">
        <v>40000</v>
      </c>
      <c r="AC134" s="1">
        <v>40000</v>
      </c>
      <c r="AD134" s="1">
        <v>64954</v>
      </c>
    </row>
    <row r="135" spans="1:30" x14ac:dyDescent="0.25">
      <c r="A135" s="1">
        <v>30926</v>
      </c>
      <c r="B135" s="1" t="s">
        <v>3760</v>
      </c>
      <c r="C135" s="2">
        <v>40526</v>
      </c>
      <c r="D135" s="3">
        <v>2010</v>
      </c>
      <c r="E135" s="3">
        <v>12</v>
      </c>
      <c r="F135" s="1" t="s">
        <v>22</v>
      </c>
      <c r="G135" s="1"/>
      <c r="H135" s="1" t="s">
        <v>3761</v>
      </c>
      <c r="I135" s="1" t="s">
        <v>3762</v>
      </c>
      <c r="J135" s="1">
        <v>1515911790</v>
      </c>
      <c r="K135" s="1" t="s">
        <v>546</v>
      </c>
      <c r="L135" s="1" t="s">
        <v>474</v>
      </c>
      <c r="M135" s="1"/>
      <c r="N135" s="7" t="s">
        <v>4230</v>
      </c>
      <c r="O135" s="1"/>
      <c r="P135" s="1" t="s">
        <v>52</v>
      </c>
      <c r="Q135" s="1" t="s">
        <v>476</v>
      </c>
      <c r="R135" s="1" t="s">
        <v>3763</v>
      </c>
      <c r="S135" s="1" t="s">
        <v>3764</v>
      </c>
      <c r="T135" s="7" t="s">
        <v>4085</v>
      </c>
      <c r="V135" s="7" t="s">
        <v>4234</v>
      </c>
      <c r="W135" s="1" t="s">
        <v>1951</v>
      </c>
      <c r="X135" s="7" t="s">
        <v>4177</v>
      </c>
      <c r="Y135" s="1" t="s">
        <v>3935</v>
      </c>
      <c r="Z135" s="7" t="s">
        <v>4195</v>
      </c>
      <c r="AA135" s="1">
        <v>7602009000</v>
      </c>
      <c r="AB135" s="1">
        <v>7500</v>
      </c>
      <c r="AC135" s="1">
        <v>7500</v>
      </c>
      <c r="AD135" s="1">
        <v>6067.84</v>
      </c>
    </row>
    <row r="136" spans="1:30" x14ac:dyDescent="0.25">
      <c r="A136" s="1">
        <v>30930</v>
      </c>
      <c r="B136" s="1" t="s">
        <v>3765</v>
      </c>
      <c r="C136" s="2">
        <v>40540</v>
      </c>
      <c r="D136" s="3">
        <v>2010</v>
      </c>
      <c r="E136" s="3">
        <v>12</v>
      </c>
      <c r="F136" s="1" t="s">
        <v>22</v>
      </c>
      <c r="G136" s="1"/>
      <c r="H136" s="1" t="s">
        <v>3761</v>
      </c>
      <c r="I136" s="1" t="s">
        <v>3762</v>
      </c>
      <c r="J136" s="1">
        <v>1515911790</v>
      </c>
      <c r="K136" s="1" t="s">
        <v>546</v>
      </c>
      <c r="L136" s="1" t="s">
        <v>474</v>
      </c>
      <c r="M136" s="1"/>
      <c r="N136" s="7" t="s">
        <v>4230</v>
      </c>
      <c r="O136" s="1"/>
      <c r="P136" s="1" t="s">
        <v>52</v>
      </c>
      <c r="Q136" s="1" t="s">
        <v>476</v>
      </c>
      <c r="R136" s="1" t="s">
        <v>3763</v>
      </c>
      <c r="S136" s="1" t="s">
        <v>3764</v>
      </c>
      <c r="T136" s="7" t="s">
        <v>4085</v>
      </c>
      <c r="V136" s="7" t="s">
        <v>4234</v>
      </c>
      <c r="W136" s="1" t="s">
        <v>1951</v>
      </c>
      <c r="X136" s="7" t="s">
        <v>4177</v>
      </c>
      <c r="Y136" s="1" t="s">
        <v>3935</v>
      </c>
      <c r="Z136" s="7" t="s">
        <v>4195</v>
      </c>
      <c r="AA136" s="1">
        <v>7602009000</v>
      </c>
      <c r="AB136" s="1">
        <v>4000</v>
      </c>
      <c r="AC136" s="1">
        <v>4000</v>
      </c>
      <c r="AD136" s="1">
        <v>3284.13</v>
      </c>
    </row>
    <row r="137" spans="1:30" x14ac:dyDescent="0.25">
      <c r="A137" s="1">
        <v>32961</v>
      </c>
      <c r="B137" s="1" t="s">
        <v>470</v>
      </c>
      <c r="C137" s="2">
        <v>40576</v>
      </c>
      <c r="D137" s="3">
        <v>2011</v>
      </c>
      <c r="E137" s="3">
        <v>2</v>
      </c>
      <c r="F137" s="1" t="s">
        <v>22</v>
      </c>
      <c r="G137" s="1"/>
      <c r="H137" s="1" t="s">
        <v>471</v>
      </c>
      <c r="I137" s="1" t="s">
        <v>472</v>
      </c>
      <c r="J137" s="1">
        <v>1515911790</v>
      </c>
      <c r="K137" s="1" t="s">
        <v>473</v>
      </c>
      <c r="L137" s="1" t="s">
        <v>474</v>
      </c>
      <c r="M137" s="1" t="s">
        <v>475</v>
      </c>
      <c r="N137" s="7" t="s">
        <v>4086</v>
      </c>
      <c r="O137" s="1"/>
      <c r="P137" s="1" t="s">
        <v>52</v>
      </c>
      <c r="Q137" s="1" t="s">
        <v>476</v>
      </c>
      <c r="R137" s="1" t="s">
        <v>477</v>
      </c>
      <c r="S137" s="1" t="s">
        <v>478</v>
      </c>
      <c r="T137" s="7" t="s">
        <v>4085</v>
      </c>
      <c r="V137" s="7" t="s">
        <v>4234</v>
      </c>
      <c r="W137" s="1" t="s">
        <v>1951</v>
      </c>
      <c r="X137" s="7" t="s">
        <v>4177</v>
      </c>
      <c r="Y137" s="1" t="s">
        <v>3935</v>
      </c>
      <c r="Z137" s="7" t="s">
        <v>4195</v>
      </c>
      <c r="AA137" s="1">
        <v>7602009000</v>
      </c>
      <c r="AB137" s="1">
        <v>6000</v>
      </c>
      <c r="AC137" s="1">
        <v>6000</v>
      </c>
      <c r="AD137" s="1">
        <v>5058.2</v>
      </c>
    </row>
    <row r="138" spans="1:30" x14ac:dyDescent="0.25">
      <c r="A138" s="1">
        <v>35328</v>
      </c>
      <c r="B138" s="1" t="s">
        <v>543</v>
      </c>
      <c r="C138" s="2">
        <v>40652</v>
      </c>
      <c r="D138" s="3">
        <v>2011</v>
      </c>
      <c r="E138" s="3">
        <v>4</v>
      </c>
      <c r="F138" s="1" t="s">
        <v>22</v>
      </c>
      <c r="G138" s="1"/>
      <c r="H138" s="1" t="s">
        <v>544</v>
      </c>
      <c r="I138" s="1" t="s">
        <v>545</v>
      </c>
      <c r="J138" s="1">
        <v>1515911790</v>
      </c>
      <c r="K138" s="1" t="s">
        <v>546</v>
      </c>
      <c r="L138" s="1" t="s">
        <v>474</v>
      </c>
      <c r="M138" s="1" t="s">
        <v>475</v>
      </c>
      <c r="N138" s="7" t="s">
        <v>4086</v>
      </c>
      <c r="O138" s="1"/>
      <c r="P138" s="1" t="s">
        <v>52</v>
      </c>
      <c r="Q138" s="1" t="s">
        <v>547</v>
      </c>
      <c r="R138" s="1"/>
      <c r="S138" s="1" t="s">
        <v>548</v>
      </c>
      <c r="T138" s="7" t="s">
        <v>4085</v>
      </c>
      <c r="V138" s="7" t="s">
        <v>4234</v>
      </c>
      <c r="W138" s="1" t="s">
        <v>3887</v>
      </c>
      <c r="X138" s="7" t="s">
        <v>4177</v>
      </c>
      <c r="Y138" s="1" t="s">
        <v>3935</v>
      </c>
      <c r="Z138" s="7" t="s">
        <v>4195</v>
      </c>
      <c r="AA138" s="1">
        <v>7602009000</v>
      </c>
      <c r="AB138" s="1">
        <v>6200</v>
      </c>
      <c r="AC138" s="1">
        <v>6200</v>
      </c>
      <c r="AD138" s="1">
        <v>5503.56</v>
      </c>
    </row>
    <row r="139" spans="1:30" x14ac:dyDescent="0.25">
      <c r="A139" s="1">
        <v>37392</v>
      </c>
      <c r="B139" s="1" t="s">
        <v>587</v>
      </c>
      <c r="C139" s="2">
        <v>40716</v>
      </c>
      <c r="D139" s="3">
        <v>2011</v>
      </c>
      <c r="E139" s="3">
        <v>6</v>
      </c>
      <c r="F139" s="1" t="s">
        <v>22</v>
      </c>
      <c r="G139" s="1"/>
      <c r="H139" s="1" t="s">
        <v>588</v>
      </c>
      <c r="I139" s="1" t="s">
        <v>589</v>
      </c>
      <c r="J139" s="1">
        <v>1515911790</v>
      </c>
      <c r="K139" s="1" t="s">
        <v>546</v>
      </c>
      <c r="L139" s="1" t="s">
        <v>474</v>
      </c>
      <c r="M139" s="1" t="s">
        <v>475</v>
      </c>
      <c r="N139" s="7" t="s">
        <v>4086</v>
      </c>
      <c r="O139" s="1"/>
      <c r="P139" s="1" t="s">
        <v>52</v>
      </c>
      <c r="Q139" s="1" t="s">
        <v>590</v>
      </c>
      <c r="R139" s="1"/>
      <c r="S139" s="1" t="s">
        <v>591</v>
      </c>
      <c r="T139" s="7" t="s">
        <v>4085</v>
      </c>
      <c r="V139" s="7" t="s">
        <v>4234</v>
      </c>
      <c r="W139" s="1" t="s">
        <v>3887</v>
      </c>
      <c r="X139" s="7" t="s">
        <v>4177</v>
      </c>
      <c r="Y139" s="1" t="s">
        <v>3935</v>
      </c>
      <c r="Z139" s="7" t="s">
        <v>4195</v>
      </c>
      <c r="AA139" s="1">
        <v>7602009000</v>
      </c>
      <c r="AB139" s="1">
        <v>9250</v>
      </c>
      <c r="AC139" s="1">
        <v>9250</v>
      </c>
      <c r="AD139" s="1">
        <v>8255.4500000000007</v>
      </c>
    </row>
    <row r="140" spans="1:30" x14ac:dyDescent="0.25">
      <c r="A140" s="1">
        <v>315</v>
      </c>
      <c r="B140" s="1" t="s">
        <v>1653</v>
      </c>
      <c r="C140" s="2">
        <v>40494</v>
      </c>
      <c r="D140" s="3">
        <v>2010</v>
      </c>
      <c r="E140" s="3">
        <v>11</v>
      </c>
      <c r="F140" s="1" t="s">
        <v>22</v>
      </c>
      <c r="G140" s="1"/>
      <c r="H140" s="1" t="s">
        <v>1654</v>
      </c>
      <c r="I140" s="1" t="s">
        <v>1655</v>
      </c>
      <c r="J140" s="1">
        <v>1650158572</v>
      </c>
      <c r="K140" s="1" t="s">
        <v>1656</v>
      </c>
      <c r="L140" s="1" t="s">
        <v>1657</v>
      </c>
      <c r="M140" s="1" t="s">
        <v>59</v>
      </c>
      <c r="N140" s="7" t="s">
        <v>4222</v>
      </c>
      <c r="O140" s="1"/>
      <c r="P140" s="1" t="s">
        <v>24</v>
      </c>
      <c r="Q140" s="1" t="s">
        <v>1658</v>
      </c>
      <c r="R140" s="1" t="s">
        <v>1659</v>
      </c>
      <c r="S140" s="1" t="s">
        <v>1660</v>
      </c>
      <c r="U140" s="7">
        <f>IF(ISERROR(FIND("РУСАЛ",S140,1)),0,1)</f>
        <v>0</v>
      </c>
      <c r="V140" s="7" t="s">
        <v>3971</v>
      </c>
      <c r="W140" s="1"/>
      <c r="X140" s="7" t="s">
        <v>4180</v>
      </c>
      <c r="Y140" s="1" t="s">
        <v>3927</v>
      </c>
      <c r="Z140" s="7" t="s">
        <v>4196</v>
      </c>
      <c r="AA140" s="1">
        <v>7403220000</v>
      </c>
      <c r="AB140" s="1">
        <v>2</v>
      </c>
      <c r="AC140" s="1">
        <v>2</v>
      </c>
      <c r="AD140" s="1">
        <v>143.76</v>
      </c>
    </row>
    <row r="141" spans="1:30" x14ac:dyDescent="0.25">
      <c r="A141" s="1">
        <v>20893</v>
      </c>
      <c r="B141" s="1" t="s">
        <v>3577</v>
      </c>
      <c r="C141" s="2">
        <v>40485</v>
      </c>
      <c r="D141" s="3">
        <v>2010</v>
      </c>
      <c r="E141" s="3">
        <v>11</v>
      </c>
      <c r="F141" s="1" t="s">
        <v>22</v>
      </c>
      <c r="G141" s="1"/>
      <c r="H141" s="1" t="s">
        <v>408</v>
      </c>
      <c r="I141" s="1" t="s">
        <v>3578</v>
      </c>
      <c r="J141" s="1">
        <v>1650168242</v>
      </c>
      <c r="K141" s="1" t="s">
        <v>403</v>
      </c>
      <c r="L141" s="1" t="s">
        <v>404</v>
      </c>
      <c r="M141" s="1" t="s">
        <v>405</v>
      </c>
      <c r="N141" s="7" t="s">
        <v>4207</v>
      </c>
      <c r="O141" s="1"/>
      <c r="P141" s="1" t="s">
        <v>24</v>
      </c>
      <c r="Q141" s="1" t="s">
        <v>406</v>
      </c>
      <c r="R141" s="1" t="s">
        <v>3579</v>
      </c>
      <c r="S141" s="1" t="s">
        <v>408</v>
      </c>
      <c r="T141" s="7" t="s">
        <v>4085</v>
      </c>
      <c r="V141" s="7" t="s">
        <v>4236</v>
      </c>
      <c r="W141" s="1"/>
      <c r="X141" s="7" t="s">
        <v>4177</v>
      </c>
      <c r="Y141" s="1" t="s">
        <v>3934</v>
      </c>
      <c r="Z141" s="7" t="s">
        <v>4196</v>
      </c>
      <c r="AA141" s="1">
        <v>7601201009</v>
      </c>
      <c r="AB141" s="1">
        <v>19754</v>
      </c>
      <c r="AC141" s="1">
        <v>19710</v>
      </c>
      <c r="AD141" s="7">
        <v>71713.97</v>
      </c>
    </row>
    <row r="142" spans="1:30" x14ac:dyDescent="0.25">
      <c r="A142" s="1">
        <v>20894</v>
      </c>
      <c r="B142" s="1" t="s">
        <v>3580</v>
      </c>
      <c r="C142" s="2">
        <v>40487</v>
      </c>
      <c r="D142" s="3">
        <v>2010</v>
      </c>
      <c r="E142" s="3">
        <v>11</v>
      </c>
      <c r="F142" s="1" t="s">
        <v>22</v>
      </c>
      <c r="G142" s="1"/>
      <c r="H142" s="1" t="s">
        <v>408</v>
      </c>
      <c r="I142" s="1" t="s">
        <v>3578</v>
      </c>
      <c r="J142" s="1">
        <v>1650168242</v>
      </c>
      <c r="K142" s="1" t="s">
        <v>403</v>
      </c>
      <c r="L142" s="1" t="s">
        <v>404</v>
      </c>
      <c r="M142" s="1" t="s">
        <v>405</v>
      </c>
      <c r="N142" s="7" t="s">
        <v>4207</v>
      </c>
      <c r="O142" s="1"/>
      <c r="P142" s="1" t="s">
        <v>24</v>
      </c>
      <c r="Q142" s="1" t="s">
        <v>406</v>
      </c>
      <c r="R142" s="1" t="s">
        <v>3581</v>
      </c>
      <c r="S142" s="1" t="s">
        <v>408</v>
      </c>
      <c r="T142" s="7" t="s">
        <v>4085</v>
      </c>
      <c r="V142" s="7" t="s">
        <v>4238</v>
      </c>
      <c r="W142" s="1"/>
      <c r="X142" s="7" t="s">
        <v>4177</v>
      </c>
      <c r="Y142" s="1" t="s">
        <v>3934</v>
      </c>
      <c r="Z142" s="7" t="s">
        <v>4196</v>
      </c>
      <c r="AA142" s="1">
        <v>7601201009</v>
      </c>
      <c r="AB142" s="1">
        <v>19769</v>
      </c>
      <c r="AC142" s="1">
        <v>19723</v>
      </c>
      <c r="AD142" s="1">
        <v>72234.91</v>
      </c>
    </row>
    <row r="143" spans="1:30" x14ac:dyDescent="0.25">
      <c r="A143" s="1">
        <v>20895</v>
      </c>
      <c r="B143" s="1" t="s">
        <v>3582</v>
      </c>
      <c r="C143" s="2">
        <v>40493</v>
      </c>
      <c r="D143" s="3">
        <v>2010</v>
      </c>
      <c r="E143" s="3">
        <v>11</v>
      </c>
      <c r="F143" s="1" t="s">
        <v>22</v>
      </c>
      <c r="G143" s="1"/>
      <c r="H143" s="1" t="s">
        <v>408</v>
      </c>
      <c r="I143" s="1" t="s">
        <v>3578</v>
      </c>
      <c r="J143" s="1">
        <v>1650168242</v>
      </c>
      <c r="K143" s="1" t="s">
        <v>403</v>
      </c>
      <c r="L143" s="1" t="s">
        <v>404</v>
      </c>
      <c r="M143" s="1" t="s">
        <v>405</v>
      </c>
      <c r="N143" s="7" t="s">
        <v>4207</v>
      </c>
      <c r="O143" s="1"/>
      <c r="P143" s="1" t="s">
        <v>24</v>
      </c>
      <c r="Q143" s="1" t="s">
        <v>406</v>
      </c>
      <c r="R143" s="1" t="s">
        <v>3583</v>
      </c>
      <c r="S143" s="1" t="s">
        <v>408</v>
      </c>
      <c r="T143" s="7" t="s">
        <v>4085</v>
      </c>
      <c r="V143" s="7" t="s">
        <v>4237</v>
      </c>
      <c r="W143" s="1"/>
      <c r="X143" s="7" t="s">
        <v>4177</v>
      </c>
      <c r="Y143" s="1" t="s">
        <v>3934</v>
      </c>
      <c r="Z143" s="7" t="s">
        <v>4196</v>
      </c>
      <c r="AA143" s="1">
        <v>7601201009</v>
      </c>
      <c r="AB143" s="1">
        <v>19968</v>
      </c>
      <c r="AC143" s="1">
        <v>19922</v>
      </c>
      <c r="AD143" s="1">
        <v>71684.259999999995</v>
      </c>
    </row>
    <row r="144" spans="1:30" x14ac:dyDescent="0.25">
      <c r="A144" s="1">
        <v>20897</v>
      </c>
      <c r="B144" s="1" t="s">
        <v>3586</v>
      </c>
      <c r="C144" s="2">
        <v>40495</v>
      </c>
      <c r="D144" s="3">
        <v>2010</v>
      </c>
      <c r="E144" s="3">
        <v>11</v>
      </c>
      <c r="F144" s="1" t="s">
        <v>22</v>
      </c>
      <c r="G144" s="1"/>
      <c r="H144" s="1" t="s">
        <v>408</v>
      </c>
      <c r="I144" s="1" t="s">
        <v>3578</v>
      </c>
      <c r="J144" s="1">
        <v>1650168242</v>
      </c>
      <c r="K144" s="1" t="s">
        <v>403</v>
      </c>
      <c r="L144" s="1" t="s">
        <v>404</v>
      </c>
      <c r="M144" s="1" t="s">
        <v>405</v>
      </c>
      <c r="N144" s="7" t="s">
        <v>4207</v>
      </c>
      <c r="O144" s="1"/>
      <c r="P144" s="1" t="s">
        <v>24</v>
      </c>
      <c r="Q144" s="1" t="s">
        <v>406</v>
      </c>
      <c r="R144" s="1" t="s">
        <v>3587</v>
      </c>
      <c r="S144" s="1" t="s">
        <v>408</v>
      </c>
      <c r="T144" s="7" t="s">
        <v>4085</v>
      </c>
      <c r="V144" s="7" t="s">
        <v>4245</v>
      </c>
      <c r="W144" s="1"/>
      <c r="X144" s="7" t="s">
        <v>4177</v>
      </c>
      <c r="Y144" s="1" t="s">
        <v>3934</v>
      </c>
      <c r="Z144" s="7" t="s">
        <v>4196</v>
      </c>
      <c r="AA144" s="1">
        <v>7601201009</v>
      </c>
      <c r="AB144" s="1">
        <v>19976</v>
      </c>
      <c r="AC144" s="1">
        <v>19928</v>
      </c>
      <c r="AD144" s="1">
        <v>60777.88</v>
      </c>
    </row>
    <row r="145" spans="1:30" x14ac:dyDescent="0.25">
      <c r="A145" s="1">
        <v>20898</v>
      </c>
      <c r="B145" s="1" t="s">
        <v>3588</v>
      </c>
      <c r="C145" s="2">
        <v>40497</v>
      </c>
      <c r="D145" s="3">
        <v>2010</v>
      </c>
      <c r="E145" s="3">
        <v>11</v>
      </c>
      <c r="F145" s="1" t="s">
        <v>22</v>
      </c>
      <c r="G145" s="1"/>
      <c r="H145" s="1" t="s">
        <v>408</v>
      </c>
      <c r="I145" s="1" t="s">
        <v>3578</v>
      </c>
      <c r="J145" s="1">
        <v>1650168242</v>
      </c>
      <c r="K145" s="1" t="s">
        <v>403</v>
      </c>
      <c r="L145" s="1" t="s">
        <v>404</v>
      </c>
      <c r="M145" s="1" t="s">
        <v>405</v>
      </c>
      <c r="N145" s="7" t="s">
        <v>4207</v>
      </c>
      <c r="O145" s="1"/>
      <c r="P145" s="1" t="s">
        <v>24</v>
      </c>
      <c r="Q145" s="1" t="s">
        <v>406</v>
      </c>
      <c r="R145" s="1" t="s">
        <v>3589</v>
      </c>
      <c r="S145" s="1" t="s">
        <v>408</v>
      </c>
      <c r="T145" s="7" t="s">
        <v>4085</v>
      </c>
      <c r="V145" s="7" t="s">
        <v>4236</v>
      </c>
      <c r="W145" s="1"/>
      <c r="X145" s="7" t="s">
        <v>4177</v>
      </c>
      <c r="Y145" s="1" t="s">
        <v>3934</v>
      </c>
      <c r="Z145" s="7" t="s">
        <v>4196</v>
      </c>
      <c r="AA145" s="1">
        <v>7601201009</v>
      </c>
      <c r="AB145" s="1">
        <v>20004</v>
      </c>
      <c r="AC145" s="1">
        <v>19958</v>
      </c>
      <c r="AD145" s="1">
        <v>71349.98</v>
      </c>
    </row>
    <row r="146" spans="1:30" x14ac:dyDescent="0.25">
      <c r="A146" s="1">
        <v>20899</v>
      </c>
      <c r="B146" s="1" t="s">
        <v>3590</v>
      </c>
      <c r="C146" s="2">
        <v>40502</v>
      </c>
      <c r="D146" s="3">
        <v>2010</v>
      </c>
      <c r="E146" s="3">
        <v>11</v>
      </c>
      <c r="F146" s="1" t="s">
        <v>22</v>
      </c>
      <c r="G146" s="1"/>
      <c r="H146" s="1" t="s">
        <v>408</v>
      </c>
      <c r="I146" s="1" t="s">
        <v>3578</v>
      </c>
      <c r="J146" s="1">
        <v>1650168242</v>
      </c>
      <c r="K146" s="1" t="s">
        <v>403</v>
      </c>
      <c r="L146" s="1" t="s">
        <v>404</v>
      </c>
      <c r="M146" s="1" t="s">
        <v>405</v>
      </c>
      <c r="N146" s="7" t="s">
        <v>4207</v>
      </c>
      <c r="O146" s="1"/>
      <c r="P146" s="1" t="s">
        <v>24</v>
      </c>
      <c r="Q146" s="1" t="s">
        <v>406</v>
      </c>
      <c r="R146" s="1" t="s">
        <v>3591</v>
      </c>
      <c r="S146" s="1" t="s">
        <v>408</v>
      </c>
      <c r="T146" s="7" t="s">
        <v>4085</v>
      </c>
      <c r="V146" s="7" t="s">
        <v>4239</v>
      </c>
      <c r="W146" s="1"/>
      <c r="X146" s="7" t="s">
        <v>4177</v>
      </c>
      <c r="Y146" s="1" t="s">
        <v>3934</v>
      </c>
      <c r="Z146" s="7" t="s">
        <v>4196</v>
      </c>
      <c r="AA146" s="1">
        <v>7601201009</v>
      </c>
      <c r="AB146" s="1">
        <v>20055</v>
      </c>
      <c r="AC146" s="1">
        <v>20008</v>
      </c>
      <c r="AD146" s="1">
        <v>71492.23</v>
      </c>
    </row>
    <row r="147" spans="1:30" x14ac:dyDescent="0.25">
      <c r="A147" s="1">
        <v>20900</v>
      </c>
      <c r="B147" s="1" t="s">
        <v>3592</v>
      </c>
      <c r="C147" s="2">
        <v>40505</v>
      </c>
      <c r="D147" s="3">
        <v>2010</v>
      </c>
      <c r="E147" s="3">
        <v>11</v>
      </c>
      <c r="F147" s="1" t="s">
        <v>22</v>
      </c>
      <c r="G147" s="1"/>
      <c r="H147" s="1" t="s">
        <v>408</v>
      </c>
      <c r="I147" s="1" t="s">
        <v>3578</v>
      </c>
      <c r="J147" s="1">
        <v>1650168242</v>
      </c>
      <c r="K147" s="1" t="s">
        <v>403</v>
      </c>
      <c r="L147" s="1" t="s">
        <v>404</v>
      </c>
      <c r="M147" s="1" t="s">
        <v>405</v>
      </c>
      <c r="N147" s="7" t="s">
        <v>4207</v>
      </c>
      <c r="O147" s="1"/>
      <c r="P147" s="1" t="s">
        <v>24</v>
      </c>
      <c r="Q147" s="1" t="s">
        <v>406</v>
      </c>
      <c r="R147" s="1" t="s">
        <v>3593</v>
      </c>
      <c r="S147" s="1" t="s">
        <v>408</v>
      </c>
      <c r="T147" s="7" t="s">
        <v>4085</v>
      </c>
      <c r="V147" s="7" t="s">
        <v>4235</v>
      </c>
      <c r="W147" s="1"/>
      <c r="X147" s="7" t="s">
        <v>4177</v>
      </c>
      <c r="Y147" s="1" t="s">
        <v>3934</v>
      </c>
      <c r="Z147" s="7" t="s">
        <v>4196</v>
      </c>
      <c r="AA147" s="1">
        <v>7601201009</v>
      </c>
      <c r="AB147" s="1">
        <v>19894</v>
      </c>
      <c r="AC147" s="1">
        <v>19848</v>
      </c>
      <c r="AD147" s="1">
        <v>71283.23</v>
      </c>
    </row>
    <row r="148" spans="1:30" x14ac:dyDescent="0.25">
      <c r="A148" s="1">
        <v>20901</v>
      </c>
      <c r="B148" s="1" t="s">
        <v>3594</v>
      </c>
      <c r="C148" s="2">
        <v>40510</v>
      </c>
      <c r="D148" s="3">
        <v>2010</v>
      </c>
      <c r="E148" s="3">
        <v>11</v>
      </c>
      <c r="F148" s="1" t="s">
        <v>22</v>
      </c>
      <c r="G148" s="1"/>
      <c r="H148" s="1" t="s">
        <v>408</v>
      </c>
      <c r="I148" s="1" t="s">
        <v>3578</v>
      </c>
      <c r="J148" s="1">
        <v>1650168242</v>
      </c>
      <c r="K148" s="1" t="s">
        <v>403</v>
      </c>
      <c r="L148" s="1" t="s">
        <v>404</v>
      </c>
      <c r="M148" s="1" t="s">
        <v>405</v>
      </c>
      <c r="N148" s="7" t="s">
        <v>4207</v>
      </c>
      <c r="O148" s="1"/>
      <c r="P148" s="1" t="s">
        <v>24</v>
      </c>
      <c r="Q148" s="1" t="s">
        <v>406</v>
      </c>
      <c r="R148" s="1" t="s">
        <v>3595</v>
      </c>
      <c r="S148" s="1" t="s">
        <v>408</v>
      </c>
      <c r="T148" s="7" t="s">
        <v>4085</v>
      </c>
      <c r="V148" s="7" t="s">
        <v>4236</v>
      </c>
      <c r="W148" s="1"/>
      <c r="X148" s="7" t="s">
        <v>4177</v>
      </c>
      <c r="Y148" s="1" t="s">
        <v>3934</v>
      </c>
      <c r="Z148" s="7" t="s">
        <v>4196</v>
      </c>
      <c r="AA148" s="1">
        <v>7601201009</v>
      </c>
      <c r="AB148" s="1">
        <v>19887</v>
      </c>
      <c r="AC148" s="1">
        <v>19841</v>
      </c>
      <c r="AD148" s="1">
        <v>68761.34</v>
      </c>
    </row>
    <row r="149" spans="1:30" x14ac:dyDescent="0.25">
      <c r="A149" s="1">
        <v>20903</v>
      </c>
      <c r="B149" s="1" t="s">
        <v>3601</v>
      </c>
      <c r="C149" s="2">
        <v>40512</v>
      </c>
      <c r="D149" s="3">
        <v>2010</v>
      </c>
      <c r="E149" s="3">
        <v>11</v>
      </c>
      <c r="F149" s="1" t="s">
        <v>22</v>
      </c>
      <c r="G149" s="1"/>
      <c r="H149" s="1" t="s">
        <v>408</v>
      </c>
      <c r="I149" s="1" t="s">
        <v>3578</v>
      </c>
      <c r="J149" s="1">
        <v>1650168242</v>
      </c>
      <c r="K149" s="1" t="s">
        <v>403</v>
      </c>
      <c r="L149" s="1" t="s">
        <v>404</v>
      </c>
      <c r="M149" s="1" t="s">
        <v>405</v>
      </c>
      <c r="N149" s="7" t="s">
        <v>4207</v>
      </c>
      <c r="O149" s="1"/>
      <c r="P149" s="1" t="s">
        <v>24</v>
      </c>
      <c r="Q149" s="1" t="s">
        <v>406</v>
      </c>
      <c r="R149" s="1" t="s">
        <v>3602</v>
      </c>
      <c r="S149" s="1" t="s">
        <v>408</v>
      </c>
      <c r="T149" s="7" t="s">
        <v>4085</v>
      </c>
      <c r="V149" s="7" t="s">
        <v>4235</v>
      </c>
      <c r="W149" s="1"/>
      <c r="X149" s="7" t="s">
        <v>4177</v>
      </c>
      <c r="Y149" s="1" t="s">
        <v>3934</v>
      </c>
      <c r="Z149" s="7" t="s">
        <v>4196</v>
      </c>
      <c r="AA149" s="1">
        <v>7601201009</v>
      </c>
      <c r="AB149" s="1">
        <v>20036</v>
      </c>
      <c r="AC149" s="1">
        <v>19990</v>
      </c>
      <c r="AD149" s="1">
        <v>69298.47</v>
      </c>
    </row>
    <row r="150" spans="1:30" x14ac:dyDescent="0.25">
      <c r="A150" s="1">
        <v>20904</v>
      </c>
      <c r="B150" s="1" t="s">
        <v>3603</v>
      </c>
      <c r="C150" s="2">
        <v>40516</v>
      </c>
      <c r="D150" s="3">
        <v>2010</v>
      </c>
      <c r="E150" s="3">
        <v>12</v>
      </c>
      <c r="F150" s="1" t="s">
        <v>22</v>
      </c>
      <c r="G150" s="1"/>
      <c r="H150" s="1" t="s">
        <v>408</v>
      </c>
      <c r="I150" s="1" t="s">
        <v>3604</v>
      </c>
      <c r="J150" s="1">
        <v>1650168242</v>
      </c>
      <c r="K150" s="1" t="s">
        <v>403</v>
      </c>
      <c r="L150" s="1" t="s">
        <v>404</v>
      </c>
      <c r="M150" s="1" t="s">
        <v>405</v>
      </c>
      <c r="N150" s="7" t="s">
        <v>4207</v>
      </c>
      <c r="O150" s="1"/>
      <c r="P150" s="1" t="s">
        <v>24</v>
      </c>
      <c r="Q150" s="1" t="s">
        <v>406</v>
      </c>
      <c r="R150" s="1" t="s">
        <v>3605</v>
      </c>
      <c r="S150" s="1" t="s">
        <v>408</v>
      </c>
      <c r="T150" s="7" t="s">
        <v>4085</v>
      </c>
      <c r="V150" s="7" t="s">
        <v>4236</v>
      </c>
      <c r="W150" s="1"/>
      <c r="X150" s="7" t="s">
        <v>4177</v>
      </c>
      <c r="Y150" s="1" t="s">
        <v>3934</v>
      </c>
      <c r="Z150" s="7" t="s">
        <v>4196</v>
      </c>
      <c r="AA150" s="1">
        <v>7601201009</v>
      </c>
      <c r="AB150" s="1">
        <v>19819</v>
      </c>
      <c r="AC150" s="1">
        <v>19776</v>
      </c>
      <c r="AD150" s="1">
        <v>68664.460000000006</v>
      </c>
    </row>
    <row r="151" spans="1:30" x14ac:dyDescent="0.25">
      <c r="A151" s="1">
        <v>20909</v>
      </c>
      <c r="B151" s="1" t="s">
        <v>3606</v>
      </c>
      <c r="C151" s="2">
        <v>40528</v>
      </c>
      <c r="D151" s="3">
        <v>2010</v>
      </c>
      <c r="E151" s="3">
        <v>12</v>
      </c>
      <c r="F151" s="1" t="s">
        <v>22</v>
      </c>
      <c r="G151" s="1"/>
      <c r="H151" s="1" t="s">
        <v>408</v>
      </c>
      <c r="I151" s="1" t="s">
        <v>3578</v>
      </c>
      <c r="J151" s="1">
        <v>1650168242</v>
      </c>
      <c r="K151" s="1" t="s">
        <v>403</v>
      </c>
      <c r="L151" s="1" t="s">
        <v>404</v>
      </c>
      <c r="M151" s="1" t="s">
        <v>405</v>
      </c>
      <c r="N151" s="7" t="s">
        <v>4207</v>
      </c>
      <c r="O151" s="1"/>
      <c r="P151" s="1" t="s">
        <v>24</v>
      </c>
      <c r="Q151" s="1" t="s">
        <v>406</v>
      </c>
      <c r="R151" s="1" t="s">
        <v>3607</v>
      </c>
      <c r="S151" s="1" t="s">
        <v>408</v>
      </c>
      <c r="T151" s="7" t="s">
        <v>4085</v>
      </c>
      <c r="V151" s="7" t="s">
        <v>4239</v>
      </c>
      <c r="W151" s="1"/>
      <c r="X151" s="7" t="s">
        <v>4177</v>
      </c>
      <c r="Y151" s="1" t="s">
        <v>3934</v>
      </c>
      <c r="Z151" s="7" t="s">
        <v>4196</v>
      </c>
      <c r="AA151" s="1">
        <v>7601201009</v>
      </c>
      <c r="AB151" s="1">
        <v>20027</v>
      </c>
      <c r="AC151" s="1">
        <v>19983</v>
      </c>
      <c r="AD151" s="1">
        <v>69839.7</v>
      </c>
    </row>
    <row r="152" spans="1:30" x14ac:dyDescent="0.25">
      <c r="A152" s="1">
        <v>24189</v>
      </c>
      <c r="B152" s="1" t="s">
        <v>3654</v>
      </c>
      <c r="C152" s="2">
        <v>40308</v>
      </c>
      <c r="D152" s="3">
        <v>2010</v>
      </c>
      <c r="E152" s="3">
        <v>5</v>
      </c>
      <c r="F152" s="1" t="s">
        <v>22</v>
      </c>
      <c r="G152" s="1"/>
      <c r="H152" s="1" t="s">
        <v>408</v>
      </c>
      <c r="I152" s="1" t="s">
        <v>3578</v>
      </c>
      <c r="J152" s="1">
        <v>1650168242</v>
      </c>
      <c r="K152" s="1" t="s">
        <v>403</v>
      </c>
      <c r="L152" s="1" t="s">
        <v>2959</v>
      </c>
      <c r="M152" s="1" t="s">
        <v>405</v>
      </c>
      <c r="N152" s="7" t="s">
        <v>4207</v>
      </c>
      <c r="O152" s="1"/>
      <c r="P152" s="1" t="s">
        <v>24</v>
      </c>
      <c r="Q152" s="1" t="s">
        <v>406</v>
      </c>
      <c r="R152" s="1" t="s">
        <v>3655</v>
      </c>
      <c r="S152" s="1" t="s">
        <v>408</v>
      </c>
      <c r="T152" s="7" t="s">
        <v>4085</v>
      </c>
      <c r="V152" s="7" t="s">
        <v>4241</v>
      </c>
      <c r="W152" s="1"/>
      <c r="X152" s="7" t="s">
        <v>4177</v>
      </c>
      <c r="Y152" s="1" t="s">
        <v>3934</v>
      </c>
      <c r="Z152" s="7" t="s">
        <v>4196</v>
      </c>
      <c r="AA152" s="1">
        <v>7601201009</v>
      </c>
      <c r="AB152" s="1">
        <v>20022</v>
      </c>
      <c r="AC152" s="1">
        <v>19980</v>
      </c>
      <c r="AD152" s="1">
        <v>66185</v>
      </c>
    </row>
    <row r="153" spans="1:30" x14ac:dyDescent="0.25">
      <c r="A153" s="1">
        <v>24199</v>
      </c>
      <c r="B153" s="1" t="s">
        <v>3665</v>
      </c>
      <c r="C153" s="2">
        <v>40314</v>
      </c>
      <c r="D153" s="3">
        <v>2010</v>
      </c>
      <c r="E153" s="3">
        <v>5</v>
      </c>
      <c r="F153" s="1" t="s">
        <v>22</v>
      </c>
      <c r="G153" s="1"/>
      <c r="H153" s="1" t="s">
        <v>408</v>
      </c>
      <c r="I153" s="1" t="s">
        <v>3578</v>
      </c>
      <c r="J153" s="1">
        <v>1650168242</v>
      </c>
      <c r="K153" s="1" t="s">
        <v>403</v>
      </c>
      <c r="L153" s="1" t="s">
        <v>2959</v>
      </c>
      <c r="M153" s="1" t="s">
        <v>405</v>
      </c>
      <c r="N153" s="7" t="s">
        <v>4207</v>
      </c>
      <c r="O153" s="1"/>
      <c r="P153" s="1" t="s">
        <v>24</v>
      </c>
      <c r="Q153" s="1" t="s">
        <v>406</v>
      </c>
      <c r="R153" s="1" t="s">
        <v>3666</v>
      </c>
      <c r="S153" s="1" t="s">
        <v>408</v>
      </c>
      <c r="T153" s="7" t="s">
        <v>4085</v>
      </c>
      <c r="V153" s="7" t="s">
        <v>4235</v>
      </c>
      <c r="W153" s="1"/>
      <c r="X153" s="7" t="s">
        <v>4177</v>
      </c>
      <c r="Y153" s="1" t="s">
        <v>3934</v>
      </c>
      <c r="Z153" s="7" t="s">
        <v>4196</v>
      </c>
      <c r="AA153" s="1">
        <v>7601201009</v>
      </c>
      <c r="AB153" s="1">
        <v>19841</v>
      </c>
      <c r="AC153" s="1">
        <v>19798</v>
      </c>
      <c r="AD153" s="1">
        <v>64925</v>
      </c>
    </row>
    <row r="154" spans="1:30" x14ac:dyDescent="0.25">
      <c r="A154" s="1">
        <v>24225</v>
      </c>
      <c r="B154" s="1" t="s">
        <v>3670</v>
      </c>
      <c r="C154" s="2">
        <v>40329</v>
      </c>
      <c r="D154" s="3">
        <v>2010</v>
      </c>
      <c r="E154" s="3">
        <v>5</v>
      </c>
      <c r="F154" s="1" t="s">
        <v>22</v>
      </c>
      <c r="G154" s="1"/>
      <c r="H154" s="1" t="s">
        <v>408</v>
      </c>
      <c r="I154" s="1" t="s">
        <v>3578</v>
      </c>
      <c r="J154" s="1">
        <v>1650168242</v>
      </c>
      <c r="K154" s="1" t="s">
        <v>403</v>
      </c>
      <c r="L154" s="1" t="s">
        <v>2959</v>
      </c>
      <c r="M154" s="1" t="s">
        <v>405</v>
      </c>
      <c r="N154" s="7" t="s">
        <v>4207</v>
      </c>
      <c r="O154" s="1"/>
      <c r="P154" s="1" t="s">
        <v>24</v>
      </c>
      <c r="Q154" s="1" t="s">
        <v>406</v>
      </c>
      <c r="R154" s="1" t="s">
        <v>3671</v>
      </c>
      <c r="S154" s="1" t="s">
        <v>408</v>
      </c>
      <c r="T154" s="7" t="s">
        <v>4085</v>
      </c>
      <c r="V154" s="7" t="s">
        <v>4241</v>
      </c>
      <c r="W154" s="1"/>
      <c r="X154" s="7" t="s">
        <v>4177</v>
      </c>
      <c r="Y154" s="1" t="s">
        <v>3934</v>
      </c>
      <c r="Z154" s="7" t="s">
        <v>4196</v>
      </c>
      <c r="AA154" s="1">
        <v>7601201009</v>
      </c>
      <c r="AB154" s="1">
        <v>19989</v>
      </c>
      <c r="AC154" s="1">
        <v>19942</v>
      </c>
      <c r="AD154" s="1">
        <v>59671</v>
      </c>
    </row>
    <row r="155" spans="1:30" x14ac:dyDescent="0.25">
      <c r="A155" s="1">
        <v>25993</v>
      </c>
      <c r="B155" s="1" t="s">
        <v>3675</v>
      </c>
      <c r="C155" s="2">
        <v>40335</v>
      </c>
      <c r="D155" s="3">
        <v>2010</v>
      </c>
      <c r="E155" s="3">
        <v>6</v>
      </c>
      <c r="F155" s="1" t="s">
        <v>22</v>
      </c>
      <c r="G155" s="1"/>
      <c r="H155" s="1" t="s">
        <v>408</v>
      </c>
      <c r="I155" s="1" t="s">
        <v>3578</v>
      </c>
      <c r="J155" s="1">
        <v>1650168242</v>
      </c>
      <c r="K155" s="1" t="s">
        <v>403</v>
      </c>
      <c r="L155" s="1" t="s">
        <v>2959</v>
      </c>
      <c r="M155" s="1" t="s">
        <v>405</v>
      </c>
      <c r="N155" s="7" t="s">
        <v>4207</v>
      </c>
      <c r="O155" s="1"/>
      <c r="P155" s="1" t="s">
        <v>24</v>
      </c>
      <c r="Q155" s="1" t="s">
        <v>406</v>
      </c>
      <c r="R155" s="1" t="s">
        <v>3676</v>
      </c>
      <c r="S155" s="1" t="s">
        <v>408</v>
      </c>
      <c r="T155" s="7" t="s">
        <v>4085</v>
      </c>
      <c r="V155" s="7" t="s">
        <v>4235</v>
      </c>
      <c r="W155" s="1"/>
      <c r="X155" s="7" t="s">
        <v>4177</v>
      </c>
      <c r="Y155" s="1" t="s">
        <v>3934</v>
      </c>
      <c r="Z155" s="7" t="s">
        <v>4196</v>
      </c>
      <c r="AA155" s="1">
        <v>7601201009</v>
      </c>
      <c r="AB155" s="1">
        <v>39908</v>
      </c>
      <c r="AC155" s="1">
        <v>39818</v>
      </c>
      <c r="AD155" s="1">
        <v>121660</v>
      </c>
    </row>
    <row r="156" spans="1:30" x14ac:dyDescent="0.25">
      <c r="A156" s="1">
        <v>26009</v>
      </c>
      <c r="B156" s="1" t="s">
        <v>3680</v>
      </c>
      <c r="C156" s="2">
        <v>40346</v>
      </c>
      <c r="D156" s="3">
        <v>2010</v>
      </c>
      <c r="E156" s="3">
        <v>6</v>
      </c>
      <c r="F156" s="1" t="s">
        <v>22</v>
      </c>
      <c r="G156" s="1"/>
      <c r="H156" s="1" t="s">
        <v>408</v>
      </c>
      <c r="I156" s="1" t="s">
        <v>3578</v>
      </c>
      <c r="J156" s="1">
        <v>1650168242</v>
      </c>
      <c r="K156" s="1" t="s">
        <v>403</v>
      </c>
      <c r="L156" s="1" t="s">
        <v>2959</v>
      </c>
      <c r="M156" s="1" t="s">
        <v>405</v>
      </c>
      <c r="N156" s="7" t="s">
        <v>4207</v>
      </c>
      <c r="O156" s="1"/>
      <c r="P156" s="1" t="s">
        <v>24</v>
      </c>
      <c r="Q156" s="1" t="s">
        <v>406</v>
      </c>
      <c r="R156" s="1" t="s">
        <v>3681</v>
      </c>
      <c r="S156" s="1" t="s">
        <v>408</v>
      </c>
      <c r="T156" s="7" t="s">
        <v>4085</v>
      </c>
      <c r="V156" s="7" t="s">
        <v>4237</v>
      </c>
      <c r="W156" s="1"/>
      <c r="X156" s="7" t="s">
        <v>4177</v>
      </c>
      <c r="Y156" s="1" t="s">
        <v>3934</v>
      </c>
      <c r="Z156" s="7" t="s">
        <v>4196</v>
      </c>
      <c r="AA156" s="1">
        <v>7601201009</v>
      </c>
      <c r="AB156" s="1">
        <v>19914</v>
      </c>
      <c r="AC156" s="1">
        <v>19869</v>
      </c>
      <c r="AD156" s="1">
        <v>61450</v>
      </c>
    </row>
    <row r="157" spans="1:30" x14ac:dyDescent="0.25">
      <c r="A157" s="1">
        <v>26016</v>
      </c>
      <c r="B157" s="1" t="s">
        <v>3682</v>
      </c>
      <c r="C157" s="2">
        <v>40353</v>
      </c>
      <c r="D157" s="3">
        <v>2010</v>
      </c>
      <c r="E157" s="3">
        <v>6</v>
      </c>
      <c r="F157" s="1" t="s">
        <v>22</v>
      </c>
      <c r="G157" s="1"/>
      <c r="H157" s="1" t="s">
        <v>408</v>
      </c>
      <c r="I157" s="1" t="s">
        <v>3578</v>
      </c>
      <c r="J157" s="1">
        <v>1650168242</v>
      </c>
      <c r="K157" s="1" t="s">
        <v>403</v>
      </c>
      <c r="L157" s="1" t="s">
        <v>2959</v>
      </c>
      <c r="M157" s="1" t="s">
        <v>405</v>
      </c>
      <c r="N157" s="7" t="s">
        <v>4207</v>
      </c>
      <c r="O157" s="1"/>
      <c r="P157" s="1" t="s">
        <v>24</v>
      </c>
      <c r="Q157" s="1" t="s">
        <v>406</v>
      </c>
      <c r="R157" s="1" t="s">
        <v>3873</v>
      </c>
      <c r="S157" s="1" t="s">
        <v>408</v>
      </c>
      <c r="T157" s="7" t="s">
        <v>4085</v>
      </c>
      <c r="V157" s="7" t="s">
        <v>4236</v>
      </c>
      <c r="W157" s="1"/>
      <c r="X157" s="7" t="s">
        <v>4177</v>
      </c>
      <c r="Y157" s="1" t="s">
        <v>3934</v>
      </c>
      <c r="Z157" s="7" t="s">
        <v>4196</v>
      </c>
      <c r="AA157" s="1">
        <v>7601201009</v>
      </c>
      <c r="AB157" s="1">
        <v>19966</v>
      </c>
      <c r="AC157" s="1">
        <v>19918</v>
      </c>
      <c r="AD157" s="1">
        <v>56669.53</v>
      </c>
    </row>
    <row r="158" spans="1:30" x14ac:dyDescent="0.25">
      <c r="A158" s="1">
        <v>26381</v>
      </c>
      <c r="B158" s="1" t="s">
        <v>3685</v>
      </c>
      <c r="C158" s="2">
        <v>40293</v>
      </c>
      <c r="D158" s="3">
        <v>2010</v>
      </c>
      <c r="E158" s="3">
        <v>4</v>
      </c>
      <c r="F158" s="1" t="s">
        <v>22</v>
      </c>
      <c r="G158" s="1"/>
      <c r="H158" s="1" t="s">
        <v>408</v>
      </c>
      <c r="I158" s="1" t="s">
        <v>3578</v>
      </c>
      <c r="J158" s="1">
        <v>1650168242</v>
      </c>
      <c r="K158" s="1" t="s">
        <v>403</v>
      </c>
      <c r="L158" s="1" t="s">
        <v>2959</v>
      </c>
      <c r="M158" s="1" t="s">
        <v>405</v>
      </c>
      <c r="N158" s="7" t="s">
        <v>4207</v>
      </c>
      <c r="O158" s="1"/>
      <c r="P158" s="1" t="s">
        <v>24</v>
      </c>
      <c r="Q158" s="1" t="s">
        <v>406</v>
      </c>
      <c r="R158" s="1" t="s">
        <v>3686</v>
      </c>
      <c r="S158" s="1" t="s">
        <v>408</v>
      </c>
      <c r="T158" s="7" t="s">
        <v>4085</v>
      </c>
      <c r="V158" s="7" t="s">
        <v>4245</v>
      </c>
      <c r="W158" s="1"/>
      <c r="X158" s="7" t="s">
        <v>4177</v>
      </c>
      <c r="Y158" s="1" t="s">
        <v>3934</v>
      </c>
      <c r="Z158" s="7" t="s">
        <v>4196</v>
      </c>
      <c r="AA158" s="1">
        <v>7601201009</v>
      </c>
      <c r="AB158" s="1">
        <v>19732</v>
      </c>
      <c r="AC158" s="1">
        <v>19689</v>
      </c>
      <c r="AD158" s="1">
        <v>59339</v>
      </c>
    </row>
    <row r="159" spans="1:30" x14ac:dyDescent="0.25">
      <c r="A159" s="1">
        <v>26388</v>
      </c>
      <c r="B159" s="1" t="s">
        <v>3687</v>
      </c>
      <c r="C159" s="2">
        <v>40295</v>
      </c>
      <c r="D159" s="3">
        <v>2010</v>
      </c>
      <c r="E159" s="3">
        <v>4</v>
      </c>
      <c r="F159" s="1" t="s">
        <v>22</v>
      </c>
      <c r="G159" s="1"/>
      <c r="H159" s="1" t="s">
        <v>408</v>
      </c>
      <c r="I159" s="1" t="s">
        <v>3578</v>
      </c>
      <c r="J159" s="1">
        <v>1650168242</v>
      </c>
      <c r="K159" s="1" t="s">
        <v>403</v>
      </c>
      <c r="L159" s="1" t="s">
        <v>2959</v>
      </c>
      <c r="M159" s="1" t="s">
        <v>405</v>
      </c>
      <c r="N159" s="7" t="s">
        <v>4207</v>
      </c>
      <c r="O159" s="1"/>
      <c r="P159" s="1" t="s">
        <v>24</v>
      </c>
      <c r="Q159" s="1" t="s">
        <v>406</v>
      </c>
      <c r="R159" s="1" t="s">
        <v>3688</v>
      </c>
      <c r="S159" s="1" t="s">
        <v>408</v>
      </c>
      <c r="T159" s="7" t="s">
        <v>4085</v>
      </c>
      <c r="V159" s="7" t="s">
        <v>4235</v>
      </c>
      <c r="W159" s="1"/>
      <c r="X159" s="7" t="s">
        <v>4177</v>
      </c>
      <c r="Y159" s="1" t="s">
        <v>3934</v>
      </c>
      <c r="Z159" s="7" t="s">
        <v>4196</v>
      </c>
      <c r="AA159" s="1">
        <v>7601201009</v>
      </c>
      <c r="AB159" s="1">
        <v>20000</v>
      </c>
      <c r="AC159" s="1">
        <v>19958</v>
      </c>
      <c r="AD159" s="1">
        <v>65522</v>
      </c>
    </row>
    <row r="160" spans="1:30" x14ac:dyDescent="0.25">
      <c r="A160" s="1">
        <v>26398</v>
      </c>
      <c r="B160" s="1" t="s">
        <v>3690</v>
      </c>
      <c r="C160" s="2">
        <v>40368</v>
      </c>
      <c r="D160" s="3">
        <v>2010</v>
      </c>
      <c r="E160" s="3">
        <v>7</v>
      </c>
      <c r="F160" s="1" t="s">
        <v>22</v>
      </c>
      <c r="G160" s="1"/>
      <c r="H160" s="1" t="s">
        <v>408</v>
      </c>
      <c r="I160" s="1" t="s">
        <v>3578</v>
      </c>
      <c r="J160" s="1">
        <v>1650168242</v>
      </c>
      <c r="K160" s="1" t="s">
        <v>403</v>
      </c>
      <c r="L160" s="1" t="s">
        <v>2959</v>
      </c>
      <c r="M160" s="1" t="s">
        <v>405</v>
      </c>
      <c r="N160" s="7" t="s">
        <v>4207</v>
      </c>
      <c r="O160" s="1"/>
      <c r="P160" s="1" t="s">
        <v>24</v>
      </c>
      <c r="Q160" s="1" t="s">
        <v>406</v>
      </c>
      <c r="R160" s="1" t="s">
        <v>3691</v>
      </c>
      <c r="S160" s="1" t="s">
        <v>408</v>
      </c>
      <c r="T160" s="7" t="s">
        <v>4085</v>
      </c>
      <c r="V160" s="7" t="s">
        <v>4235</v>
      </c>
      <c r="W160" s="1"/>
      <c r="X160" s="7" t="s">
        <v>4177</v>
      </c>
      <c r="Y160" s="1" t="s">
        <v>3934</v>
      </c>
      <c r="Z160" s="7" t="s">
        <v>4196</v>
      </c>
      <c r="AA160" s="1">
        <v>7601201009</v>
      </c>
      <c r="AB160" s="1">
        <v>19930</v>
      </c>
      <c r="AC160" s="1">
        <v>19884</v>
      </c>
      <c r="AD160" s="1">
        <v>61167.45</v>
      </c>
    </row>
    <row r="161" spans="1:30" x14ac:dyDescent="0.25">
      <c r="A161" s="1">
        <v>26399</v>
      </c>
      <c r="B161" s="1" t="s">
        <v>3692</v>
      </c>
      <c r="C161" s="2">
        <v>40367</v>
      </c>
      <c r="D161" s="3">
        <v>2010</v>
      </c>
      <c r="E161" s="3">
        <v>7</v>
      </c>
      <c r="F161" s="1" t="s">
        <v>22</v>
      </c>
      <c r="G161" s="1"/>
      <c r="H161" s="1" t="s">
        <v>408</v>
      </c>
      <c r="I161" s="1" t="s">
        <v>3578</v>
      </c>
      <c r="J161" s="1">
        <v>1650168242</v>
      </c>
      <c r="K161" s="1" t="s">
        <v>403</v>
      </c>
      <c r="L161" s="1" t="s">
        <v>2959</v>
      </c>
      <c r="M161" s="1" t="s">
        <v>405</v>
      </c>
      <c r="N161" s="7" t="s">
        <v>4207</v>
      </c>
      <c r="O161" s="1"/>
      <c r="P161" s="1" t="s">
        <v>24</v>
      </c>
      <c r="Q161" s="1" t="s">
        <v>406</v>
      </c>
      <c r="R161" s="1" t="s">
        <v>3693</v>
      </c>
      <c r="S161" s="1" t="s">
        <v>408</v>
      </c>
      <c r="T161" s="7" t="s">
        <v>4085</v>
      </c>
      <c r="V161" s="7" t="s">
        <v>4243</v>
      </c>
      <c r="W161" s="1"/>
      <c r="X161" s="7" t="s">
        <v>4177</v>
      </c>
      <c r="Y161" s="1" t="s">
        <v>3934</v>
      </c>
      <c r="Z161" s="7" t="s">
        <v>4196</v>
      </c>
      <c r="AA161" s="1">
        <v>7601201009</v>
      </c>
      <c r="AB161" s="1">
        <v>20057</v>
      </c>
      <c r="AC161" s="1">
        <v>20014</v>
      </c>
      <c r="AD161" s="1">
        <v>61236.41</v>
      </c>
    </row>
    <row r="162" spans="1:30" x14ac:dyDescent="0.25">
      <c r="A162" s="1">
        <v>26402</v>
      </c>
      <c r="B162" s="1" t="s">
        <v>3696</v>
      </c>
      <c r="C162" s="2">
        <v>40372</v>
      </c>
      <c r="D162" s="3">
        <v>2010</v>
      </c>
      <c r="E162" s="3">
        <v>7</v>
      </c>
      <c r="F162" s="1" t="s">
        <v>22</v>
      </c>
      <c r="G162" s="1"/>
      <c r="H162" s="1" t="s">
        <v>408</v>
      </c>
      <c r="I162" s="1" t="s">
        <v>3578</v>
      </c>
      <c r="J162" s="1">
        <v>1650168242</v>
      </c>
      <c r="K162" s="1" t="s">
        <v>403</v>
      </c>
      <c r="L162" s="1" t="s">
        <v>2959</v>
      </c>
      <c r="M162" s="1" t="s">
        <v>405</v>
      </c>
      <c r="N162" s="7" t="s">
        <v>4207</v>
      </c>
      <c r="O162" s="1"/>
      <c r="P162" s="1" t="s">
        <v>24</v>
      </c>
      <c r="Q162" s="1" t="s">
        <v>406</v>
      </c>
      <c r="R162" s="1" t="s">
        <v>3697</v>
      </c>
      <c r="S162" s="1" t="s">
        <v>408</v>
      </c>
      <c r="T162" s="7" t="s">
        <v>4085</v>
      </c>
      <c r="V162" s="7" t="s">
        <v>4244</v>
      </c>
      <c r="W162" s="1"/>
      <c r="X162" s="7" t="s">
        <v>4177</v>
      </c>
      <c r="Y162" s="1" t="s">
        <v>3934</v>
      </c>
      <c r="Z162" s="7" t="s">
        <v>4196</v>
      </c>
      <c r="AA162" s="1">
        <v>7601201009</v>
      </c>
      <c r="AB162" s="1">
        <v>19948</v>
      </c>
      <c r="AC162" s="1">
        <v>19901</v>
      </c>
      <c r="AD162" s="1">
        <v>60895.64</v>
      </c>
    </row>
    <row r="163" spans="1:30" x14ac:dyDescent="0.25">
      <c r="A163" s="1">
        <v>26405</v>
      </c>
      <c r="B163" s="1" t="s">
        <v>3698</v>
      </c>
      <c r="C163" s="2">
        <v>40381</v>
      </c>
      <c r="D163" s="3">
        <v>2010</v>
      </c>
      <c r="E163" s="3">
        <v>7</v>
      </c>
      <c r="F163" s="1" t="s">
        <v>22</v>
      </c>
      <c r="G163" s="1"/>
      <c r="H163" s="1" t="s">
        <v>408</v>
      </c>
      <c r="I163" s="1" t="s">
        <v>3578</v>
      </c>
      <c r="J163" s="1">
        <v>1650168242</v>
      </c>
      <c r="K163" s="1" t="s">
        <v>403</v>
      </c>
      <c r="L163" s="1" t="s">
        <v>2959</v>
      </c>
      <c r="M163" s="1" t="s">
        <v>405</v>
      </c>
      <c r="N163" s="7" t="s">
        <v>4207</v>
      </c>
      <c r="O163" s="1"/>
      <c r="P163" s="1" t="s">
        <v>24</v>
      </c>
      <c r="Q163" s="1" t="s">
        <v>406</v>
      </c>
      <c r="R163" s="1" t="s">
        <v>3699</v>
      </c>
      <c r="S163" s="1" t="s">
        <v>408</v>
      </c>
      <c r="T163" s="7" t="s">
        <v>4085</v>
      </c>
      <c r="V163" s="7" t="s">
        <v>4236</v>
      </c>
      <c r="W163" s="1"/>
      <c r="X163" s="7" t="s">
        <v>4177</v>
      </c>
      <c r="Y163" s="1" t="s">
        <v>3934</v>
      </c>
      <c r="Z163" s="7" t="s">
        <v>4196</v>
      </c>
      <c r="AA163" s="1">
        <v>7601201009</v>
      </c>
      <c r="AB163" s="1">
        <v>19865</v>
      </c>
      <c r="AC163" s="1">
        <v>19821</v>
      </c>
      <c r="AD163" s="1">
        <v>62144.53</v>
      </c>
    </row>
    <row r="164" spans="1:30" x14ac:dyDescent="0.25">
      <c r="A164" s="1">
        <v>28191</v>
      </c>
      <c r="B164" s="1" t="s">
        <v>3712</v>
      </c>
      <c r="C164" s="2">
        <v>40393</v>
      </c>
      <c r="D164" s="3">
        <v>2010</v>
      </c>
      <c r="E164" s="3">
        <v>8</v>
      </c>
      <c r="F164" s="1" t="s">
        <v>22</v>
      </c>
      <c r="G164" s="1"/>
      <c r="H164" s="1" t="s">
        <v>408</v>
      </c>
      <c r="I164" s="1" t="s">
        <v>3578</v>
      </c>
      <c r="J164" s="1">
        <v>1650168242</v>
      </c>
      <c r="K164" s="1" t="s">
        <v>403</v>
      </c>
      <c r="L164" s="1" t="s">
        <v>2959</v>
      </c>
      <c r="M164" s="1" t="s">
        <v>405</v>
      </c>
      <c r="N164" s="7" t="s">
        <v>4207</v>
      </c>
      <c r="O164" s="1"/>
      <c r="P164" s="1" t="s">
        <v>24</v>
      </c>
      <c r="Q164" s="1" t="s">
        <v>406</v>
      </c>
      <c r="R164" s="1" t="s">
        <v>3713</v>
      </c>
      <c r="S164" s="1" t="s">
        <v>408</v>
      </c>
      <c r="T164" s="7" t="s">
        <v>4085</v>
      </c>
      <c r="V164" s="7" t="s">
        <v>4234</v>
      </c>
      <c r="W164" s="1"/>
      <c r="X164" s="7" t="s">
        <v>4177</v>
      </c>
      <c r="Y164" s="1" t="s">
        <v>3934</v>
      </c>
      <c r="Z164" s="7" t="s">
        <v>4196</v>
      </c>
      <c r="AA164" s="1">
        <v>7601201009</v>
      </c>
      <c r="AB164" s="1">
        <v>19994</v>
      </c>
      <c r="AC164" s="1">
        <v>19949</v>
      </c>
      <c r="AD164" s="1">
        <v>63404.19</v>
      </c>
    </row>
    <row r="165" spans="1:30" x14ac:dyDescent="0.25">
      <c r="A165" s="1">
        <v>28192</v>
      </c>
      <c r="B165" s="1" t="s">
        <v>3714</v>
      </c>
      <c r="C165" s="2">
        <v>40399</v>
      </c>
      <c r="D165" s="3">
        <v>2010</v>
      </c>
      <c r="E165" s="3">
        <v>8</v>
      </c>
      <c r="F165" s="1" t="s">
        <v>22</v>
      </c>
      <c r="G165" s="1"/>
      <c r="H165" s="1" t="s">
        <v>408</v>
      </c>
      <c r="I165" s="1" t="s">
        <v>3578</v>
      </c>
      <c r="J165" s="1">
        <v>1650168242</v>
      </c>
      <c r="K165" s="1" t="s">
        <v>403</v>
      </c>
      <c r="L165" s="1" t="s">
        <v>2959</v>
      </c>
      <c r="M165" s="1" t="s">
        <v>405</v>
      </c>
      <c r="N165" s="7" t="s">
        <v>4207</v>
      </c>
      <c r="O165" s="1"/>
      <c r="P165" s="1" t="s">
        <v>24</v>
      </c>
      <c r="Q165" s="1" t="s">
        <v>3715</v>
      </c>
      <c r="R165" s="1" t="s">
        <v>3716</v>
      </c>
      <c r="S165" s="1" t="s">
        <v>408</v>
      </c>
      <c r="T165" s="7" t="s">
        <v>4085</v>
      </c>
      <c r="V165" s="7" t="s">
        <v>4234</v>
      </c>
      <c r="W165" s="1"/>
      <c r="X165" s="7" t="s">
        <v>4177</v>
      </c>
      <c r="Y165" s="1" t="s">
        <v>3934</v>
      </c>
      <c r="Z165" s="7" t="s">
        <v>4196</v>
      </c>
      <c r="AA165" s="1">
        <v>7601201009</v>
      </c>
      <c r="AB165" s="1">
        <v>20013</v>
      </c>
      <c r="AC165" s="1">
        <v>19971</v>
      </c>
      <c r="AD165" s="1">
        <v>64056.78</v>
      </c>
    </row>
    <row r="166" spans="1:30" x14ac:dyDescent="0.25">
      <c r="A166" s="1">
        <v>28195</v>
      </c>
      <c r="B166" s="1" t="s">
        <v>3717</v>
      </c>
      <c r="C166" s="2">
        <v>40413</v>
      </c>
      <c r="D166" s="3">
        <v>2010</v>
      </c>
      <c r="E166" s="3">
        <v>8</v>
      </c>
      <c r="F166" s="1" t="s">
        <v>22</v>
      </c>
      <c r="G166" s="1"/>
      <c r="H166" s="1" t="s">
        <v>408</v>
      </c>
      <c r="I166" s="1" t="s">
        <v>3578</v>
      </c>
      <c r="J166" s="1">
        <v>1650168242</v>
      </c>
      <c r="K166" s="1" t="s">
        <v>403</v>
      </c>
      <c r="L166" s="1" t="s">
        <v>2959</v>
      </c>
      <c r="M166" s="1" t="s">
        <v>405</v>
      </c>
      <c r="N166" s="7" t="s">
        <v>4207</v>
      </c>
      <c r="O166" s="1"/>
      <c r="P166" s="1" t="s">
        <v>24</v>
      </c>
      <c r="Q166" s="1" t="s">
        <v>406</v>
      </c>
      <c r="R166" s="1" t="s">
        <v>3718</v>
      </c>
      <c r="S166" s="1" t="s">
        <v>408</v>
      </c>
      <c r="T166" s="7" t="s">
        <v>4085</v>
      </c>
      <c r="V166" s="7" t="s">
        <v>4234</v>
      </c>
      <c r="W166" s="1" t="s">
        <v>197</v>
      </c>
      <c r="X166" s="7" t="s">
        <v>4177</v>
      </c>
      <c r="Y166" s="1" t="s">
        <v>3934</v>
      </c>
      <c r="Z166" s="7" t="s">
        <v>4196</v>
      </c>
      <c r="AA166" s="1">
        <v>7601201009</v>
      </c>
      <c r="AB166" s="1">
        <v>19969</v>
      </c>
      <c r="AC166" s="1">
        <v>19925</v>
      </c>
      <c r="AD166" s="1">
        <v>61157.34</v>
      </c>
    </row>
    <row r="167" spans="1:30" x14ac:dyDescent="0.25">
      <c r="A167" s="1">
        <v>28198</v>
      </c>
      <c r="B167" s="1" t="s">
        <v>3719</v>
      </c>
      <c r="C167" s="2">
        <v>40421</v>
      </c>
      <c r="D167" s="3">
        <v>2010</v>
      </c>
      <c r="E167" s="3">
        <v>8</v>
      </c>
      <c r="F167" s="1" t="s">
        <v>22</v>
      </c>
      <c r="G167" s="1"/>
      <c r="H167" s="1" t="s">
        <v>408</v>
      </c>
      <c r="I167" s="1" t="s">
        <v>3578</v>
      </c>
      <c r="J167" s="1">
        <v>1650168242</v>
      </c>
      <c r="K167" s="1" t="s">
        <v>403</v>
      </c>
      <c r="L167" s="1" t="s">
        <v>2959</v>
      </c>
      <c r="M167" s="1" t="s">
        <v>405</v>
      </c>
      <c r="N167" s="7" t="s">
        <v>4207</v>
      </c>
      <c r="O167" s="1"/>
      <c r="P167" s="1" t="s">
        <v>24</v>
      </c>
      <c r="Q167" s="1" t="s">
        <v>406</v>
      </c>
      <c r="R167" s="1" t="s">
        <v>3720</v>
      </c>
      <c r="S167" s="1" t="s">
        <v>408</v>
      </c>
      <c r="T167" s="7" t="s">
        <v>4085</v>
      </c>
      <c r="V167" s="7" t="s">
        <v>4234</v>
      </c>
      <c r="W167" s="1"/>
      <c r="X167" s="7" t="s">
        <v>4177</v>
      </c>
      <c r="Y167" s="1" t="s">
        <v>3934</v>
      </c>
      <c r="Z167" s="7" t="s">
        <v>4196</v>
      </c>
      <c r="AA167" s="1">
        <v>7601201009</v>
      </c>
      <c r="AB167" s="1">
        <v>19977</v>
      </c>
      <c r="AC167" s="1">
        <v>19935</v>
      </c>
      <c r="AD167" s="1">
        <v>60782.12</v>
      </c>
    </row>
    <row r="168" spans="1:30" x14ac:dyDescent="0.25">
      <c r="A168" s="1">
        <v>29093</v>
      </c>
      <c r="B168" s="1" t="s">
        <v>3721</v>
      </c>
      <c r="C168" s="2">
        <v>40424</v>
      </c>
      <c r="D168" s="3">
        <v>2010</v>
      </c>
      <c r="E168" s="3">
        <v>9</v>
      </c>
      <c r="F168" s="1" t="s">
        <v>22</v>
      </c>
      <c r="G168" s="1"/>
      <c r="H168" s="1" t="s">
        <v>408</v>
      </c>
      <c r="I168" s="1" t="s">
        <v>3578</v>
      </c>
      <c r="J168" s="1">
        <v>1650168242</v>
      </c>
      <c r="K168" s="1" t="s">
        <v>403</v>
      </c>
      <c r="L168" s="1" t="s">
        <v>2959</v>
      </c>
      <c r="M168" s="1" t="s">
        <v>405</v>
      </c>
      <c r="N168" s="7" t="s">
        <v>4207</v>
      </c>
      <c r="O168" s="1"/>
      <c r="P168" s="1" t="s">
        <v>24</v>
      </c>
      <c r="Q168" s="1" t="s">
        <v>406</v>
      </c>
      <c r="R168" s="1" t="s">
        <v>3722</v>
      </c>
      <c r="S168" s="1" t="s">
        <v>408</v>
      </c>
      <c r="T168" s="7" t="s">
        <v>4085</v>
      </c>
      <c r="V168" s="7" t="s">
        <v>4234</v>
      </c>
      <c r="W168" s="1"/>
      <c r="X168" s="7" t="s">
        <v>4177</v>
      </c>
      <c r="Y168" s="1" t="s">
        <v>3934</v>
      </c>
      <c r="Z168" s="7" t="s">
        <v>4196</v>
      </c>
      <c r="AA168" s="1">
        <v>7601201009</v>
      </c>
      <c r="AB168" s="1">
        <v>19999</v>
      </c>
      <c r="AC168" s="1">
        <v>19952</v>
      </c>
      <c r="AD168" s="1">
        <v>54898.25</v>
      </c>
    </row>
    <row r="169" spans="1:30" x14ac:dyDescent="0.25">
      <c r="A169" s="1">
        <v>29096</v>
      </c>
      <c r="B169" s="1" t="s">
        <v>3728</v>
      </c>
      <c r="C169" s="2">
        <v>40443</v>
      </c>
      <c r="D169" s="3">
        <v>2010</v>
      </c>
      <c r="E169" s="3">
        <v>9</v>
      </c>
      <c r="F169" s="1" t="s">
        <v>22</v>
      </c>
      <c r="G169" s="1"/>
      <c r="H169" s="1" t="s">
        <v>408</v>
      </c>
      <c r="I169" s="1" t="s">
        <v>3604</v>
      </c>
      <c r="J169" s="1">
        <v>1650168242</v>
      </c>
      <c r="K169" s="1" t="s">
        <v>403</v>
      </c>
      <c r="L169" s="1" t="s">
        <v>2959</v>
      </c>
      <c r="M169" s="1" t="s">
        <v>405</v>
      </c>
      <c r="N169" s="7" t="s">
        <v>4207</v>
      </c>
      <c r="O169" s="1"/>
      <c r="P169" s="1" t="s">
        <v>24</v>
      </c>
      <c r="Q169" s="1" t="s">
        <v>406</v>
      </c>
      <c r="R169" s="1" t="s">
        <v>3729</v>
      </c>
      <c r="S169" s="1" t="s">
        <v>408</v>
      </c>
      <c r="T169" s="7" t="s">
        <v>4085</v>
      </c>
      <c r="V169" s="7" t="s">
        <v>4234</v>
      </c>
      <c r="W169" s="1"/>
      <c r="X169" s="7" t="s">
        <v>4177</v>
      </c>
      <c r="Y169" s="1" t="s">
        <v>3934</v>
      </c>
      <c r="Z169" s="7" t="s">
        <v>4196</v>
      </c>
      <c r="AA169" s="1">
        <v>7601201009</v>
      </c>
      <c r="AB169" s="1">
        <v>20000</v>
      </c>
      <c r="AC169" s="1">
        <v>19955</v>
      </c>
      <c r="AD169" s="1">
        <v>65378.39</v>
      </c>
    </row>
    <row r="170" spans="1:30" x14ac:dyDescent="0.25">
      <c r="A170" s="1">
        <v>29099</v>
      </c>
      <c r="B170" s="1" t="s">
        <v>3733</v>
      </c>
      <c r="C170" s="2">
        <v>40449</v>
      </c>
      <c r="D170" s="3">
        <v>2010</v>
      </c>
      <c r="E170" s="3">
        <v>9</v>
      </c>
      <c r="F170" s="1" t="s">
        <v>22</v>
      </c>
      <c r="G170" s="1"/>
      <c r="H170" s="1" t="s">
        <v>408</v>
      </c>
      <c r="I170" s="1" t="s">
        <v>3604</v>
      </c>
      <c r="J170" s="1">
        <v>1650168242</v>
      </c>
      <c r="K170" s="1" t="s">
        <v>403</v>
      </c>
      <c r="L170" s="1" t="s">
        <v>2959</v>
      </c>
      <c r="M170" s="1" t="s">
        <v>405</v>
      </c>
      <c r="N170" s="7" t="s">
        <v>4207</v>
      </c>
      <c r="O170" s="1"/>
      <c r="P170" s="1" t="s">
        <v>24</v>
      </c>
      <c r="Q170" s="1" t="s">
        <v>406</v>
      </c>
      <c r="R170" s="1" t="s">
        <v>3734</v>
      </c>
      <c r="S170" s="1" t="s">
        <v>408</v>
      </c>
      <c r="T170" s="7" t="s">
        <v>4085</v>
      </c>
      <c r="V170" s="7" t="s">
        <v>4234</v>
      </c>
      <c r="W170" s="1"/>
      <c r="X170" s="7" t="s">
        <v>4177</v>
      </c>
      <c r="Y170" s="1" t="s">
        <v>3934</v>
      </c>
      <c r="Z170" s="7" t="s">
        <v>4196</v>
      </c>
      <c r="AA170" s="1">
        <v>7601201009</v>
      </c>
      <c r="AB170" s="1">
        <v>20000</v>
      </c>
      <c r="AC170" s="1">
        <v>19956</v>
      </c>
      <c r="AD170" s="1">
        <v>67321.37</v>
      </c>
    </row>
    <row r="171" spans="1:30" x14ac:dyDescent="0.25">
      <c r="A171" s="1">
        <v>29105</v>
      </c>
      <c r="B171" s="1" t="s">
        <v>3746</v>
      </c>
      <c r="C171" s="2">
        <v>40468</v>
      </c>
      <c r="D171" s="3">
        <v>2010</v>
      </c>
      <c r="E171" s="3">
        <v>10</v>
      </c>
      <c r="F171" s="1" t="s">
        <v>22</v>
      </c>
      <c r="G171" s="1"/>
      <c r="H171" s="1" t="s">
        <v>408</v>
      </c>
      <c r="I171" s="1"/>
      <c r="J171" s="1">
        <v>1650168242</v>
      </c>
      <c r="K171" s="1" t="s">
        <v>403</v>
      </c>
      <c r="L171" s="1" t="s">
        <v>404</v>
      </c>
      <c r="M171" s="1" t="s">
        <v>405</v>
      </c>
      <c r="N171" s="7" t="s">
        <v>4207</v>
      </c>
      <c r="O171" s="1"/>
      <c r="P171" s="1" t="s">
        <v>24</v>
      </c>
      <c r="Q171" s="1" t="s">
        <v>406</v>
      </c>
      <c r="R171" s="1" t="s">
        <v>3747</v>
      </c>
      <c r="S171" s="1" t="s">
        <v>408</v>
      </c>
      <c r="T171" s="7" t="s">
        <v>4085</v>
      </c>
      <c r="V171" s="7" t="s">
        <v>4234</v>
      </c>
      <c r="W171" s="1"/>
      <c r="X171" s="7" t="s">
        <v>4177</v>
      </c>
      <c r="Y171" s="1" t="s">
        <v>3934</v>
      </c>
      <c r="Z171" s="7" t="s">
        <v>4196</v>
      </c>
      <c r="AA171" s="1">
        <v>7601201009</v>
      </c>
      <c r="AB171" s="1">
        <v>19746</v>
      </c>
      <c r="AC171" s="1">
        <v>19703</v>
      </c>
      <c r="AD171" s="1">
        <v>70448.84</v>
      </c>
    </row>
    <row r="172" spans="1:30" x14ac:dyDescent="0.25">
      <c r="A172" s="1">
        <v>29108</v>
      </c>
      <c r="B172" s="1" t="s">
        <v>3748</v>
      </c>
      <c r="C172" s="2">
        <v>40471</v>
      </c>
      <c r="D172" s="3">
        <v>2010</v>
      </c>
      <c r="E172" s="3">
        <v>10</v>
      </c>
      <c r="F172" s="1" t="s">
        <v>22</v>
      </c>
      <c r="G172" s="1"/>
      <c r="H172" s="1" t="s">
        <v>408</v>
      </c>
      <c r="I172" s="1"/>
      <c r="J172" s="1">
        <v>1650168242</v>
      </c>
      <c r="K172" s="1" t="s">
        <v>403</v>
      </c>
      <c r="L172" s="1" t="s">
        <v>404</v>
      </c>
      <c r="M172" s="1" t="s">
        <v>405</v>
      </c>
      <c r="N172" s="7" t="s">
        <v>4207</v>
      </c>
      <c r="O172" s="1"/>
      <c r="P172" s="1" t="s">
        <v>24</v>
      </c>
      <c r="Q172" s="1" t="s">
        <v>406</v>
      </c>
      <c r="R172" s="1" t="s">
        <v>3749</v>
      </c>
      <c r="S172" s="1" t="s">
        <v>408</v>
      </c>
      <c r="T172" s="7" t="s">
        <v>4085</v>
      </c>
      <c r="V172" s="7" t="s">
        <v>4234</v>
      </c>
      <c r="W172" s="1"/>
      <c r="X172" s="7" t="s">
        <v>4177</v>
      </c>
      <c r="Y172" s="1" t="s">
        <v>3934</v>
      </c>
      <c r="Z172" s="7" t="s">
        <v>4196</v>
      </c>
      <c r="AA172" s="1">
        <v>7601201009</v>
      </c>
      <c r="AB172" s="1">
        <v>19880</v>
      </c>
      <c r="AC172" s="1">
        <v>19834</v>
      </c>
      <c r="AD172" s="1">
        <v>71322.039999999994</v>
      </c>
    </row>
    <row r="173" spans="1:30" x14ac:dyDescent="0.25">
      <c r="A173" s="1">
        <v>29109</v>
      </c>
      <c r="B173" s="1" t="s">
        <v>3750</v>
      </c>
      <c r="C173" s="2">
        <v>40473</v>
      </c>
      <c r="D173" s="3">
        <v>2010</v>
      </c>
      <c r="E173" s="3">
        <v>10</v>
      </c>
      <c r="F173" s="1" t="s">
        <v>22</v>
      </c>
      <c r="G173" s="1"/>
      <c r="H173" s="1" t="s">
        <v>408</v>
      </c>
      <c r="I173" s="1"/>
      <c r="J173" s="1">
        <v>1650168242</v>
      </c>
      <c r="K173" s="1" t="s">
        <v>403</v>
      </c>
      <c r="L173" s="1" t="s">
        <v>404</v>
      </c>
      <c r="M173" s="1" t="s">
        <v>405</v>
      </c>
      <c r="N173" s="7" t="s">
        <v>4207</v>
      </c>
      <c r="O173" s="1"/>
      <c r="P173" s="1" t="s">
        <v>24</v>
      </c>
      <c r="Q173" s="1" t="s">
        <v>406</v>
      </c>
      <c r="R173" s="1" t="s">
        <v>3751</v>
      </c>
      <c r="S173" s="1" t="s">
        <v>408</v>
      </c>
      <c r="T173" s="7" t="s">
        <v>4085</v>
      </c>
      <c r="V173" s="7" t="s">
        <v>4234</v>
      </c>
      <c r="W173" s="1"/>
      <c r="X173" s="7" t="s">
        <v>4177</v>
      </c>
      <c r="Y173" s="1" t="s">
        <v>3934</v>
      </c>
      <c r="Z173" s="7" t="s">
        <v>4196</v>
      </c>
      <c r="AA173" s="1">
        <v>7601201009</v>
      </c>
      <c r="AB173" s="1">
        <v>20033</v>
      </c>
      <c r="AC173" s="1">
        <v>19991</v>
      </c>
      <c r="AD173" s="1">
        <v>72113.98</v>
      </c>
    </row>
    <row r="174" spans="1:30" x14ac:dyDescent="0.25">
      <c r="A174" s="1">
        <v>29112</v>
      </c>
      <c r="B174" s="1" t="s">
        <v>3755</v>
      </c>
      <c r="C174" s="2">
        <v>40477</v>
      </c>
      <c r="D174" s="3">
        <v>2010</v>
      </c>
      <c r="E174" s="3">
        <v>10</v>
      </c>
      <c r="F174" s="1" t="s">
        <v>22</v>
      </c>
      <c r="G174" s="1"/>
      <c r="H174" s="1" t="s">
        <v>408</v>
      </c>
      <c r="I174" s="1"/>
      <c r="J174" s="1">
        <v>1650168242</v>
      </c>
      <c r="K174" s="1" t="s">
        <v>403</v>
      </c>
      <c r="L174" s="1" t="s">
        <v>404</v>
      </c>
      <c r="M174" s="1" t="s">
        <v>405</v>
      </c>
      <c r="N174" s="7" t="s">
        <v>4207</v>
      </c>
      <c r="O174" s="1"/>
      <c r="P174" s="1" t="s">
        <v>24</v>
      </c>
      <c r="Q174" s="1" t="s">
        <v>406</v>
      </c>
      <c r="R174" s="1" t="s">
        <v>3756</v>
      </c>
      <c r="S174" s="1" t="s">
        <v>408</v>
      </c>
      <c r="T174" s="7" t="s">
        <v>4085</v>
      </c>
      <c r="V174" s="7" t="s">
        <v>4234</v>
      </c>
      <c r="W174" s="1"/>
      <c r="X174" s="7" t="s">
        <v>4177</v>
      </c>
      <c r="Y174" s="1" t="s">
        <v>3934</v>
      </c>
      <c r="Z174" s="7" t="s">
        <v>4196</v>
      </c>
      <c r="AA174" s="1">
        <v>7601201009</v>
      </c>
      <c r="AB174" s="1">
        <v>19816</v>
      </c>
      <c r="AC174" s="1">
        <v>19774</v>
      </c>
      <c r="AD174" s="1">
        <v>71888.570000000007</v>
      </c>
    </row>
    <row r="175" spans="1:30" x14ac:dyDescent="0.25">
      <c r="A175" s="1">
        <v>32290</v>
      </c>
      <c r="B175" s="1" t="s">
        <v>400</v>
      </c>
      <c r="C175" s="2">
        <v>40554</v>
      </c>
      <c r="D175" s="3">
        <v>2011</v>
      </c>
      <c r="E175" s="3">
        <v>1</v>
      </c>
      <c r="F175" s="1" t="s">
        <v>22</v>
      </c>
      <c r="G175" s="1"/>
      <c r="H175" s="1" t="s">
        <v>401</v>
      </c>
      <c r="I175" s="1" t="s">
        <v>402</v>
      </c>
      <c r="J175" s="1">
        <v>1650168242</v>
      </c>
      <c r="K175" s="1" t="s">
        <v>403</v>
      </c>
      <c r="L175" s="1" t="s">
        <v>404</v>
      </c>
      <c r="M175" s="1" t="s">
        <v>405</v>
      </c>
      <c r="N175" s="7" t="s">
        <v>4207</v>
      </c>
      <c r="O175" s="1"/>
      <c r="P175" s="1" t="s">
        <v>24</v>
      </c>
      <c r="Q175" s="1" t="s">
        <v>406</v>
      </c>
      <c r="R175" s="1" t="s">
        <v>407</v>
      </c>
      <c r="S175" s="1" t="s">
        <v>408</v>
      </c>
      <c r="T175" s="7" t="s">
        <v>4085</v>
      </c>
      <c r="V175" s="7" t="s">
        <v>4234</v>
      </c>
      <c r="W175" s="1"/>
      <c r="X175" s="7" t="s">
        <v>4177</v>
      </c>
      <c r="Y175" s="1" t="s">
        <v>3934</v>
      </c>
      <c r="Z175" s="7" t="s">
        <v>4196</v>
      </c>
      <c r="AA175" s="1">
        <v>7601201009</v>
      </c>
      <c r="AB175" s="1">
        <v>19998</v>
      </c>
      <c r="AC175" s="1">
        <v>19953</v>
      </c>
      <c r="AD175" s="1">
        <v>70063.520000000004</v>
      </c>
    </row>
    <row r="176" spans="1:30" x14ac:dyDescent="0.25">
      <c r="A176" s="1">
        <v>32914</v>
      </c>
      <c r="B176" s="1" t="s">
        <v>441</v>
      </c>
      <c r="C176" s="2">
        <v>40562</v>
      </c>
      <c r="D176" s="3">
        <v>2011</v>
      </c>
      <c r="E176" s="3">
        <v>1</v>
      </c>
      <c r="F176" s="1" t="s">
        <v>22</v>
      </c>
      <c r="G176" s="1"/>
      <c r="H176" s="1" t="s">
        <v>401</v>
      </c>
      <c r="I176" s="1" t="s">
        <v>402</v>
      </c>
      <c r="J176" s="1">
        <v>1650168242</v>
      </c>
      <c r="K176" s="1" t="s">
        <v>403</v>
      </c>
      <c r="L176" s="1" t="s">
        <v>404</v>
      </c>
      <c r="M176" s="1" t="s">
        <v>405</v>
      </c>
      <c r="N176" s="7" t="s">
        <v>4207</v>
      </c>
      <c r="O176" s="1"/>
      <c r="P176" s="1" t="s">
        <v>24</v>
      </c>
      <c r="Q176" s="1" t="s">
        <v>442</v>
      </c>
      <c r="R176" s="1" t="s">
        <v>443</v>
      </c>
      <c r="S176" s="1" t="s">
        <v>408</v>
      </c>
      <c r="T176" s="7" t="s">
        <v>4085</v>
      </c>
      <c r="V176" s="7" t="s">
        <v>4234</v>
      </c>
      <c r="W176" s="1"/>
      <c r="X176" s="7" t="s">
        <v>4177</v>
      </c>
      <c r="Y176" s="1" t="s">
        <v>3934</v>
      </c>
      <c r="Z176" s="7" t="s">
        <v>4196</v>
      </c>
      <c r="AA176" s="1">
        <v>7601201009</v>
      </c>
      <c r="AB176" s="1">
        <v>19974</v>
      </c>
      <c r="AC176" s="1">
        <v>19930</v>
      </c>
      <c r="AD176" s="1">
        <v>79525.61</v>
      </c>
    </row>
    <row r="177" spans="1:30" x14ac:dyDescent="0.25">
      <c r="A177" s="1">
        <v>32917</v>
      </c>
      <c r="B177" s="1" t="s">
        <v>444</v>
      </c>
      <c r="C177" s="2">
        <v>40569</v>
      </c>
      <c r="D177" s="3">
        <v>2011</v>
      </c>
      <c r="E177" s="3">
        <v>1</v>
      </c>
      <c r="F177" s="1" t="s">
        <v>22</v>
      </c>
      <c r="G177" s="1"/>
      <c r="H177" s="1" t="s">
        <v>401</v>
      </c>
      <c r="I177" s="1" t="s">
        <v>402</v>
      </c>
      <c r="J177" s="1">
        <v>1650168242</v>
      </c>
      <c r="K177" s="1" t="s">
        <v>403</v>
      </c>
      <c r="L177" s="1" t="s">
        <v>404</v>
      </c>
      <c r="M177" s="1" t="s">
        <v>405</v>
      </c>
      <c r="N177" s="7" t="s">
        <v>4207</v>
      </c>
      <c r="O177" s="1"/>
      <c r="P177" s="1" t="s">
        <v>24</v>
      </c>
      <c r="Q177" s="1" t="s">
        <v>442</v>
      </c>
      <c r="R177" s="1" t="s">
        <v>445</v>
      </c>
      <c r="S177" s="1" t="s">
        <v>408</v>
      </c>
      <c r="T177" s="7" t="s">
        <v>4085</v>
      </c>
      <c r="V177" s="7" t="s">
        <v>4234</v>
      </c>
      <c r="W177" s="1"/>
      <c r="X177" s="7" t="s">
        <v>4177</v>
      </c>
      <c r="Y177" s="1" t="s">
        <v>3934</v>
      </c>
      <c r="Z177" s="7" t="s">
        <v>4196</v>
      </c>
      <c r="AA177" s="1">
        <v>7601201009</v>
      </c>
      <c r="AB177" s="1">
        <v>20052</v>
      </c>
      <c r="AC177" s="1">
        <v>20007</v>
      </c>
      <c r="AD177" s="1">
        <v>81680.42</v>
      </c>
    </row>
    <row r="178" spans="1:30" x14ac:dyDescent="0.25">
      <c r="A178" s="1">
        <v>32919</v>
      </c>
      <c r="B178" s="1" t="s">
        <v>446</v>
      </c>
      <c r="C178" s="2">
        <v>40569</v>
      </c>
      <c r="D178" s="3">
        <v>2011</v>
      </c>
      <c r="E178" s="3">
        <v>1</v>
      </c>
      <c r="F178" s="1" t="s">
        <v>22</v>
      </c>
      <c r="G178" s="1"/>
      <c r="H178" s="1" t="s">
        <v>401</v>
      </c>
      <c r="I178" s="1" t="s">
        <v>402</v>
      </c>
      <c r="J178" s="1">
        <v>1650168242</v>
      </c>
      <c r="K178" s="1" t="s">
        <v>403</v>
      </c>
      <c r="L178" s="1" t="s">
        <v>404</v>
      </c>
      <c r="M178" s="1" t="s">
        <v>405</v>
      </c>
      <c r="N178" s="7" t="s">
        <v>4207</v>
      </c>
      <c r="O178" s="1"/>
      <c r="P178" s="1" t="s">
        <v>24</v>
      </c>
      <c r="Q178" s="1" t="s">
        <v>442</v>
      </c>
      <c r="R178" s="1" t="s">
        <v>447</v>
      </c>
      <c r="S178" s="1" t="s">
        <v>408</v>
      </c>
      <c r="T178" s="7" t="s">
        <v>4085</v>
      </c>
      <c r="V178" s="7" t="s">
        <v>4234</v>
      </c>
      <c r="W178" s="1"/>
      <c r="X178" s="7" t="s">
        <v>4177</v>
      </c>
      <c r="Y178" s="1" t="s">
        <v>3934</v>
      </c>
      <c r="Z178" s="7" t="s">
        <v>4196</v>
      </c>
      <c r="AA178" s="1">
        <v>7601201009</v>
      </c>
      <c r="AB178" s="1">
        <v>19982</v>
      </c>
      <c r="AC178" s="1">
        <v>19935</v>
      </c>
      <c r="AD178" s="7">
        <v>81386.48</v>
      </c>
    </row>
    <row r="179" spans="1:30" x14ac:dyDescent="0.25">
      <c r="A179" s="1">
        <v>32920</v>
      </c>
      <c r="B179" s="1" t="s">
        <v>448</v>
      </c>
      <c r="C179" s="2">
        <v>40575</v>
      </c>
      <c r="D179" s="3">
        <v>2011</v>
      </c>
      <c r="E179" s="3">
        <v>2</v>
      </c>
      <c r="F179" s="1" t="s">
        <v>22</v>
      </c>
      <c r="G179" s="1"/>
      <c r="H179" s="1" t="s">
        <v>401</v>
      </c>
      <c r="I179" s="1" t="s">
        <v>402</v>
      </c>
      <c r="J179" s="1">
        <v>1650168242</v>
      </c>
      <c r="K179" s="1" t="s">
        <v>403</v>
      </c>
      <c r="L179" s="1" t="s">
        <v>404</v>
      </c>
      <c r="M179" s="1" t="s">
        <v>405</v>
      </c>
      <c r="N179" s="7" t="s">
        <v>4207</v>
      </c>
      <c r="O179" s="1"/>
      <c r="P179" s="1" t="s">
        <v>24</v>
      </c>
      <c r="Q179" s="1" t="s">
        <v>449</v>
      </c>
      <c r="R179" s="1" t="s">
        <v>450</v>
      </c>
      <c r="S179" s="1" t="s">
        <v>408</v>
      </c>
      <c r="T179" s="7" t="s">
        <v>4085</v>
      </c>
      <c r="V179" s="7" t="s">
        <v>4234</v>
      </c>
      <c r="W179" s="1"/>
      <c r="X179" s="7" t="s">
        <v>4177</v>
      </c>
      <c r="Y179" s="1" t="s">
        <v>3934</v>
      </c>
      <c r="Z179" s="7" t="s">
        <v>4196</v>
      </c>
      <c r="AA179" s="1">
        <v>7601201009</v>
      </c>
      <c r="AB179" s="1">
        <v>19972</v>
      </c>
      <c r="AC179" s="1">
        <v>19928</v>
      </c>
      <c r="AD179" s="1">
        <v>81095.789999999994</v>
      </c>
    </row>
    <row r="180" spans="1:30" x14ac:dyDescent="0.25">
      <c r="A180" s="1">
        <v>32921</v>
      </c>
      <c r="B180" s="1" t="s">
        <v>451</v>
      </c>
      <c r="C180" s="2">
        <v>40575</v>
      </c>
      <c r="D180" s="3">
        <v>2011</v>
      </c>
      <c r="E180" s="3">
        <v>2</v>
      </c>
      <c r="F180" s="1" t="s">
        <v>22</v>
      </c>
      <c r="G180" s="1"/>
      <c r="H180" s="1" t="s">
        <v>401</v>
      </c>
      <c r="I180" s="1" t="s">
        <v>402</v>
      </c>
      <c r="J180" s="1">
        <v>1650168242</v>
      </c>
      <c r="K180" s="1" t="s">
        <v>403</v>
      </c>
      <c r="L180" s="1" t="s">
        <v>404</v>
      </c>
      <c r="M180" s="1" t="s">
        <v>405</v>
      </c>
      <c r="N180" s="7" t="s">
        <v>4207</v>
      </c>
      <c r="O180" s="1"/>
      <c r="P180" s="1" t="s">
        <v>24</v>
      </c>
      <c r="Q180" s="1" t="s">
        <v>452</v>
      </c>
      <c r="R180" s="1" t="s">
        <v>453</v>
      </c>
      <c r="S180" s="1" t="s">
        <v>408</v>
      </c>
      <c r="T180" s="7" t="s">
        <v>4085</v>
      </c>
      <c r="V180" s="7" t="s">
        <v>4234</v>
      </c>
      <c r="W180" s="1"/>
      <c r="X180" s="7" t="s">
        <v>4177</v>
      </c>
      <c r="Y180" s="1" t="s">
        <v>3934</v>
      </c>
      <c r="Z180" s="7" t="s">
        <v>4196</v>
      </c>
      <c r="AA180" s="1">
        <v>7601201009</v>
      </c>
      <c r="AB180" s="1">
        <v>20001</v>
      </c>
      <c r="AC180" s="1">
        <v>19956</v>
      </c>
      <c r="AD180" s="1">
        <v>81209.740000000005</v>
      </c>
    </row>
    <row r="181" spans="1:30" x14ac:dyDescent="0.25">
      <c r="A181" s="1">
        <v>32957</v>
      </c>
      <c r="B181" s="1" t="s">
        <v>457</v>
      </c>
      <c r="C181" s="2">
        <v>40579</v>
      </c>
      <c r="D181" s="3">
        <v>2011</v>
      </c>
      <c r="E181" s="3">
        <v>2</v>
      </c>
      <c r="F181" s="1" t="s">
        <v>22</v>
      </c>
      <c r="G181" s="1"/>
      <c r="H181" s="1" t="s">
        <v>401</v>
      </c>
      <c r="I181" s="1" t="s">
        <v>402</v>
      </c>
      <c r="J181" s="1">
        <v>1650168242</v>
      </c>
      <c r="K181" s="1" t="s">
        <v>403</v>
      </c>
      <c r="L181" s="1" t="s">
        <v>404</v>
      </c>
      <c r="M181" s="1" t="s">
        <v>405</v>
      </c>
      <c r="N181" s="7" t="s">
        <v>4207</v>
      </c>
      <c r="O181" s="1"/>
      <c r="P181" s="1" t="s">
        <v>24</v>
      </c>
      <c r="Q181" s="1" t="s">
        <v>458</v>
      </c>
      <c r="R181" s="1" t="s">
        <v>459</v>
      </c>
      <c r="S181" s="1" t="s">
        <v>408</v>
      </c>
      <c r="T181" s="7" t="s">
        <v>4085</v>
      </c>
      <c r="V181" s="7" t="s">
        <v>4234</v>
      </c>
      <c r="W181" s="1"/>
      <c r="X181" s="7" t="s">
        <v>4177</v>
      </c>
      <c r="Y181" s="1" t="s">
        <v>3934</v>
      </c>
      <c r="Z181" s="7" t="s">
        <v>4196</v>
      </c>
      <c r="AA181" s="1">
        <v>7601201009</v>
      </c>
      <c r="AB181" s="1">
        <v>20045.47</v>
      </c>
      <c r="AC181" s="1">
        <v>20001.03</v>
      </c>
      <c r="AD181" s="1">
        <v>83330.383300000001</v>
      </c>
    </row>
    <row r="182" spans="1:30" x14ac:dyDescent="0.25">
      <c r="A182" s="1">
        <v>32958</v>
      </c>
      <c r="B182" s="1" t="s">
        <v>460</v>
      </c>
      <c r="C182" s="2">
        <v>40579</v>
      </c>
      <c r="D182" s="3">
        <v>2011</v>
      </c>
      <c r="E182" s="3">
        <v>2</v>
      </c>
      <c r="F182" s="1" t="s">
        <v>22</v>
      </c>
      <c r="G182" s="1"/>
      <c r="H182" s="1" t="s">
        <v>401</v>
      </c>
      <c r="I182" s="1" t="s">
        <v>402</v>
      </c>
      <c r="J182" s="1">
        <v>1650168242</v>
      </c>
      <c r="K182" s="1" t="s">
        <v>403</v>
      </c>
      <c r="L182" s="1" t="s">
        <v>404</v>
      </c>
      <c r="M182" s="1" t="s">
        <v>405</v>
      </c>
      <c r="N182" s="7" t="s">
        <v>4207</v>
      </c>
      <c r="O182" s="1"/>
      <c r="P182" s="1" t="s">
        <v>24</v>
      </c>
      <c r="Q182" s="1" t="s">
        <v>461</v>
      </c>
      <c r="R182" s="1" t="s">
        <v>462</v>
      </c>
      <c r="S182" s="1" t="s">
        <v>408</v>
      </c>
      <c r="T182" s="7" t="s">
        <v>4085</v>
      </c>
      <c r="V182" s="7" t="s">
        <v>4234</v>
      </c>
      <c r="W182" s="1"/>
      <c r="X182" s="7" t="s">
        <v>4177</v>
      </c>
      <c r="Y182" s="1" t="s">
        <v>3934</v>
      </c>
      <c r="Z182" s="7" t="s">
        <v>4196</v>
      </c>
      <c r="AA182" s="1">
        <v>7601201009</v>
      </c>
      <c r="AB182" s="1">
        <v>19957</v>
      </c>
      <c r="AC182" s="1">
        <v>19914</v>
      </c>
      <c r="AD182" s="1">
        <v>82967.77</v>
      </c>
    </row>
    <row r="183" spans="1:30" x14ac:dyDescent="0.25">
      <c r="A183" s="1">
        <v>33091</v>
      </c>
      <c r="B183" s="1" t="s">
        <v>482</v>
      </c>
      <c r="C183" s="2">
        <v>40584</v>
      </c>
      <c r="D183" s="3">
        <v>2011</v>
      </c>
      <c r="E183" s="3">
        <v>2</v>
      </c>
      <c r="F183" s="1" t="s">
        <v>22</v>
      </c>
      <c r="G183" s="1"/>
      <c r="H183" s="1" t="s">
        <v>401</v>
      </c>
      <c r="I183" s="1" t="s">
        <v>402</v>
      </c>
      <c r="J183" s="1">
        <v>1650168242</v>
      </c>
      <c r="K183" s="1" t="s">
        <v>403</v>
      </c>
      <c r="L183" s="1" t="s">
        <v>404</v>
      </c>
      <c r="M183" s="1" t="s">
        <v>405</v>
      </c>
      <c r="N183" s="7" t="s">
        <v>4207</v>
      </c>
      <c r="O183" s="1"/>
      <c r="P183" s="1" t="s">
        <v>24</v>
      </c>
      <c r="Q183" s="1" t="s">
        <v>483</v>
      </c>
      <c r="R183" s="1" t="s">
        <v>484</v>
      </c>
      <c r="S183" s="1" t="s">
        <v>408</v>
      </c>
      <c r="T183" s="7" t="s">
        <v>4085</v>
      </c>
      <c r="V183" s="7" t="s">
        <v>4234</v>
      </c>
      <c r="W183" s="1"/>
      <c r="X183" s="7" t="s">
        <v>4177</v>
      </c>
      <c r="Y183" s="1" t="s">
        <v>3934</v>
      </c>
      <c r="Z183" s="7" t="s">
        <v>4196</v>
      </c>
      <c r="AA183" s="1">
        <v>7601201009</v>
      </c>
      <c r="AB183" s="1">
        <v>19729</v>
      </c>
      <c r="AC183" s="1">
        <v>19686</v>
      </c>
      <c r="AD183" s="1">
        <v>82138.320000000007</v>
      </c>
    </row>
    <row r="184" spans="1:30" x14ac:dyDescent="0.25">
      <c r="A184" s="1">
        <v>33297</v>
      </c>
      <c r="B184" s="1" t="s">
        <v>493</v>
      </c>
      <c r="C184" s="2">
        <v>40590</v>
      </c>
      <c r="D184" s="3">
        <v>2011</v>
      </c>
      <c r="E184" s="3">
        <v>2</v>
      </c>
      <c r="F184" s="1" t="s">
        <v>22</v>
      </c>
      <c r="G184" s="1"/>
      <c r="H184" s="1" t="s">
        <v>401</v>
      </c>
      <c r="I184" s="1" t="s">
        <v>402</v>
      </c>
      <c r="J184" s="1">
        <v>1650168242</v>
      </c>
      <c r="K184" s="1" t="s">
        <v>403</v>
      </c>
      <c r="L184" s="1" t="s">
        <v>404</v>
      </c>
      <c r="M184" s="1" t="s">
        <v>405</v>
      </c>
      <c r="N184" s="7" t="s">
        <v>4207</v>
      </c>
      <c r="O184" s="1"/>
      <c r="P184" s="1" t="s">
        <v>24</v>
      </c>
      <c r="Q184" s="1" t="s">
        <v>494</v>
      </c>
      <c r="R184" s="1" t="s">
        <v>495</v>
      </c>
      <c r="S184" s="1" t="s">
        <v>408</v>
      </c>
      <c r="T184" s="7" t="s">
        <v>4085</v>
      </c>
      <c r="V184" s="7" t="s">
        <v>4234</v>
      </c>
      <c r="W184" s="1"/>
      <c r="X184" s="7" t="s">
        <v>4177</v>
      </c>
      <c r="Y184" s="1" t="s">
        <v>3934</v>
      </c>
      <c r="Z184" s="7" t="s">
        <v>4196</v>
      </c>
      <c r="AA184" s="1">
        <v>7601201009</v>
      </c>
      <c r="AB184" s="1">
        <v>19786</v>
      </c>
      <c r="AC184" s="1">
        <v>19740</v>
      </c>
      <c r="AD184" s="1">
        <v>78119.97</v>
      </c>
    </row>
    <row r="185" spans="1:30" x14ac:dyDescent="0.25">
      <c r="A185" s="1">
        <v>33509</v>
      </c>
      <c r="B185" s="1" t="s">
        <v>496</v>
      </c>
      <c r="C185" s="2">
        <v>40599</v>
      </c>
      <c r="D185" s="3">
        <v>2011</v>
      </c>
      <c r="E185" s="3">
        <v>2</v>
      </c>
      <c r="F185" s="1" t="s">
        <v>22</v>
      </c>
      <c r="G185" s="1"/>
      <c r="H185" s="1" t="s">
        <v>401</v>
      </c>
      <c r="I185" s="1" t="s">
        <v>402</v>
      </c>
      <c r="J185" s="1">
        <v>1650168242</v>
      </c>
      <c r="K185" s="1" t="s">
        <v>403</v>
      </c>
      <c r="L185" s="1" t="s">
        <v>404</v>
      </c>
      <c r="M185" s="1" t="s">
        <v>405</v>
      </c>
      <c r="N185" s="7" t="s">
        <v>4207</v>
      </c>
      <c r="O185" s="1"/>
      <c r="P185" s="1" t="s">
        <v>24</v>
      </c>
      <c r="Q185" s="1" t="s">
        <v>497</v>
      </c>
      <c r="R185" s="3" t="s">
        <v>498</v>
      </c>
      <c r="S185" s="1" t="s">
        <v>408</v>
      </c>
      <c r="T185" s="7" t="s">
        <v>4085</v>
      </c>
      <c r="V185" s="7" t="s">
        <v>4234</v>
      </c>
      <c r="W185" s="1"/>
      <c r="X185" s="7" t="s">
        <v>4177</v>
      </c>
      <c r="Y185" s="1" t="s">
        <v>3934</v>
      </c>
      <c r="Z185" s="7" t="s">
        <v>4196</v>
      </c>
      <c r="AA185" s="1">
        <v>7601201009</v>
      </c>
      <c r="AB185" s="1">
        <v>20008</v>
      </c>
      <c r="AC185" s="1">
        <v>19964</v>
      </c>
      <c r="AD185" s="1">
        <v>80699.64</v>
      </c>
    </row>
    <row r="186" spans="1:30" x14ac:dyDescent="0.25">
      <c r="A186" s="1">
        <v>33926</v>
      </c>
      <c r="B186" s="1" t="s">
        <v>505</v>
      </c>
      <c r="C186" s="2">
        <v>40605</v>
      </c>
      <c r="D186" s="3">
        <v>2011</v>
      </c>
      <c r="E186" s="3">
        <v>3</v>
      </c>
      <c r="F186" s="1" t="s">
        <v>22</v>
      </c>
      <c r="G186" s="1"/>
      <c r="H186" s="1" t="s">
        <v>401</v>
      </c>
      <c r="I186" s="1" t="s">
        <v>402</v>
      </c>
      <c r="J186" s="1">
        <v>1650168242</v>
      </c>
      <c r="K186" s="1" t="s">
        <v>403</v>
      </c>
      <c r="L186" s="1" t="s">
        <v>404</v>
      </c>
      <c r="M186" s="1" t="s">
        <v>405</v>
      </c>
      <c r="N186" s="7" t="s">
        <v>4207</v>
      </c>
      <c r="O186" s="1"/>
      <c r="P186" s="1" t="s">
        <v>24</v>
      </c>
      <c r="Q186" s="1" t="s">
        <v>506</v>
      </c>
      <c r="R186" s="1"/>
      <c r="S186" s="1" t="s">
        <v>408</v>
      </c>
      <c r="T186" s="7" t="s">
        <v>4085</v>
      </c>
      <c r="V186" s="7" t="s">
        <v>4234</v>
      </c>
      <c r="W186" s="1"/>
      <c r="X186" s="7" t="s">
        <v>4177</v>
      </c>
      <c r="Y186" s="1" t="s">
        <v>3934</v>
      </c>
      <c r="Z186" s="7" t="s">
        <v>4196</v>
      </c>
      <c r="AA186" s="1">
        <v>7601201009</v>
      </c>
      <c r="AB186" s="1">
        <v>20044</v>
      </c>
      <c r="AC186" s="1">
        <v>20000</v>
      </c>
      <c r="AD186" s="1">
        <v>84151.52</v>
      </c>
    </row>
    <row r="187" spans="1:30" x14ac:dyDescent="0.25">
      <c r="A187" s="1">
        <v>34061</v>
      </c>
      <c r="B187" s="1" t="s">
        <v>507</v>
      </c>
      <c r="C187" s="2">
        <v>40617</v>
      </c>
      <c r="D187" s="3">
        <v>2011</v>
      </c>
      <c r="E187" s="3">
        <v>3</v>
      </c>
      <c r="F187" s="1" t="s">
        <v>22</v>
      </c>
      <c r="G187" s="1"/>
      <c r="H187" s="1" t="s">
        <v>401</v>
      </c>
      <c r="I187" s="1" t="s">
        <v>402</v>
      </c>
      <c r="J187" s="1">
        <v>1650168242</v>
      </c>
      <c r="K187" s="1" t="s">
        <v>508</v>
      </c>
      <c r="L187" s="1" t="s">
        <v>404</v>
      </c>
      <c r="M187" s="1" t="s">
        <v>405</v>
      </c>
      <c r="N187" s="7" t="s">
        <v>4207</v>
      </c>
      <c r="O187" s="1"/>
      <c r="P187" s="1" t="s">
        <v>24</v>
      </c>
      <c r="Q187" s="1" t="s">
        <v>509</v>
      </c>
      <c r="R187" s="1"/>
      <c r="S187" s="1" t="s">
        <v>408</v>
      </c>
      <c r="T187" s="7" t="s">
        <v>4085</v>
      </c>
      <c r="V187" s="7" t="s">
        <v>4234</v>
      </c>
      <c r="W187" s="1"/>
      <c r="X187" s="7" t="s">
        <v>4177</v>
      </c>
      <c r="Y187" s="1" t="s">
        <v>3934</v>
      </c>
      <c r="Z187" s="7" t="s">
        <v>4196</v>
      </c>
      <c r="AA187" s="1">
        <v>7601201009</v>
      </c>
      <c r="AB187" s="1">
        <v>20040</v>
      </c>
      <c r="AC187" s="1">
        <v>19996</v>
      </c>
      <c r="AD187" s="1">
        <v>86428.85</v>
      </c>
    </row>
    <row r="188" spans="1:30" x14ac:dyDescent="0.25">
      <c r="A188" s="1">
        <v>34062</v>
      </c>
      <c r="B188" s="1" t="s">
        <v>510</v>
      </c>
      <c r="C188" s="2">
        <v>40617</v>
      </c>
      <c r="D188" s="3">
        <v>2011</v>
      </c>
      <c r="E188" s="3">
        <v>3</v>
      </c>
      <c r="F188" s="1" t="s">
        <v>22</v>
      </c>
      <c r="G188" s="1"/>
      <c r="H188" s="1" t="s">
        <v>401</v>
      </c>
      <c r="I188" s="1" t="s">
        <v>402</v>
      </c>
      <c r="J188" s="1">
        <v>1650168242</v>
      </c>
      <c r="K188" s="1" t="s">
        <v>403</v>
      </c>
      <c r="L188" s="1" t="s">
        <v>404</v>
      </c>
      <c r="M188" s="1" t="s">
        <v>405</v>
      </c>
      <c r="N188" s="7" t="s">
        <v>4207</v>
      </c>
      <c r="O188" s="1"/>
      <c r="P188" s="1" t="s">
        <v>24</v>
      </c>
      <c r="Q188" s="1" t="s">
        <v>511</v>
      </c>
      <c r="R188" s="1"/>
      <c r="S188" s="1" t="s">
        <v>408</v>
      </c>
      <c r="T188" s="7" t="s">
        <v>4085</v>
      </c>
      <c r="V188" s="7" t="s">
        <v>4234</v>
      </c>
      <c r="W188" s="1"/>
      <c r="X188" s="7" t="s">
        <v>4177</v>
      </c>
      <c r="Y188" s="1" t="s">
        <v>3934</v>
      </c>
      <c r="Z188" s="7" t="s">
        <v>4196</v>
      </c>
      <c r="AA188" s="1">
        <v>7601201009</v>
      </c>
      <c r="AB188" s="1">
        <v>19780.2</v>
      </c>
      <c r="AC188" s="1">
        <v>19735.650000000001</v>
      </c>
      <c r="AD188" s="1">
        <v>85303.538100000005</v>
      </c>
    </row>
    <row r="189" spans="1:30" x14ac:dyDescent="0.25">
      <c r="A189" s="1">
        <v>34063</v>
      </c>
      <c r="B189" s="1" t="s">
        <v>512</v>
      </c>
      <c r="C189" s="2">
        <v>40612</v>
      </c>
      <c r="D189" s="3">
        <v>2011</v>
      </c>
      <c r="E189" s="3">
        <v>3</v>
      </c>
      <c r="F189" s="1" t="s">
        <v>22</v>
      </c>
      <c r="G189" s="1"/>
      <c r="H189" s="1" t="s">
        <v>401</v>
      </c>
      <c r="I189" s="1" t="s">
        <v>402</v>
      </c>
      <c r="J189" s="1">
        <v>1650168242</v>
      </c>
      <c r="K189" s="1" t="s">
        <v>403</v>
      </c>
      <c r="L189" s="1" t="s">
        <v>404</v>
      </c>
      <c r="M189" s="1" t="s">
        <v>405</v>
      </c>
      <c r="N189" s="7" t="s">
        <v>4207</v>
      </c>
      <c r="O189" s="1"/>
      <c r="P189" s="1" t="s">
        <v>24</v>
      </c>
      <c r="Q189" s="1" t="s">
        <v>513</v>
      </c>
      <c r="R189" s="1"/>
      <c r="S189" s="1" t="s">
        <v>408</v>
      </c>
      <c r="T189" s="7" t="s">
        <v>4085</v>
      </c>
      <c r="V189" s="7" t="s">
        <v>4234</v>
      </c>
      <c r="W189" s="1"/>
      <c r="X189" s="7" t="s">
        <v>4177</v>
      </c>
      <c r="Y189" s="1" t="s">
        <v>3934</v>
      </c>
      <c r="Z189" s="7" t="s">
        <v>4196</v>
      </c>
      <c r="AA189" s="1">
        <v>7601201009</v>
      </c>
      <c r="AB189" s="1">
        <v>19952</v>
      </c>
      <c r="AC189" s="1">
        <v>19907</v>
      </c>
      <c r="AD189" s="1">
        <v>82177.59</v>
      </c>
    </row>
    <row r="190" spans="1:30" x14ac:dyDescent="0.25">
      <c r="A190" s="1">
        <v>34297</v>
      </c>
      <c r="B190" s="1" t="s">
        <v>516</v>
      </c>
      <c r="C190" s="2">
        <v>40619</v>
      </c>
      <c r="D190" s="3">
        <v>2011</v>
      </c>
      <c r="E190" s="3">
        <v>3</v>
      </c>
      <c r="F190" s="1" t="s">
        <v>22</v>
      </c>
      <c r="G190" s="1"/>
      <c r="H190" s="1" t="s">
        <v>401</v>
      </c>
      <c r="I190" s="1" t="s">
        <v>402</v>
      </c>
      <c r="J190" s="1">
        <v>1650168242</v>
      </c>
      <c r="K190" s="1" t="s">
        <v>508</v>
      </c>
      <c r="L190" s="1" t="s">
        <v>404</v>
      </c>
      <c r="M190" s="1" t="s">
        <v>405</v>
      </c>
      <c r="N190" s="7" t="s">
        <v>4207</v>
      </c>
      <c r="O190" s="1"/>
      <c r="P190" s="1" t="s">
        <v>24</v>
      </c>
      <c r="Q190" s="1" t="s">
        <v>517</v>
      </c>
      <c r="R190" s="1"/>
      <c r="S190" s="1" t="s">
        <v>408</v>
      </c>
      <c r="T190" s="7" t="s">
        <v>4085</v>
      </c>
      <c r="V190" s="7" t="s">
        <v>4234</v>
      </c>
      <c r="W190" s="1"/>
      <c r="X190" s="7" t="s">
        <v>4177</v>
      </c>
      <c r="Y190" s="1" t="s">
        <v>3934</v>
      </c>
      <c r="Z190" s="7" t="s">
        <v>4196</v>
      </c>
      <c r="AA190" s="1">
        <v>7601201009</v>
      </c>
      <c r="AB190" s="1">
        <v>20247.47</v>
      </c>
      <c r="AC190" s="1">
        <v>20198.990000000002</v>
      </c>
      <c r="AD190" s="1">
        <v>87625.872900000002</v>
      </c>
    </row>
    <row r="191" spans="1:30" x14ac:dyDescent="0.25">
      <c r="A191" s="1">
        <v>34487</v>
      </c>
      <c r="B191" s="1" t="s">
        <v>519</v>
      </c>
      <c r="C191" s="2">
        <v>40631</v>
      </c>
      <c r="D191" s="3">
        <v>2011</v>
      </c>
      <c r="E191" s="3">
        <v>3</v>
      </c>
      <c r="F191" s="1" t="s">
        <v>22</v>
      </c>
      <c r="G191" s="1"/>
      <c r="H191" s="1" t="s">
        <v>401</v>
      </c>
      <c r="I191" s="1" t="s">
        <v>402</v>
      </c>
      <c r="J191" s="1">
        <v>1650168242</v>
      </c>
      <c r="K191" s="1" t="s">
        <v>403</v>
      </c>
      <c r="L191" s="1" t="s">
        <v>404</v>
      </c>
      <c r="M191" s="1" t="s">
        <v>405</v>
      </c>
      <c r="N191" s="7" t="s">
        <v>4207</v>
      </c>
      <c r="O191" s="1"/>
      <c r="P191" s="1" t="s">
        <v>24</v>
      </c>
      <c r="Q191" s="1" t="s">
        <v>520</v>
      </c>
      <c r="R191" s="1"/>
      <c r="S191" s="1" t="s">
        <v>408</v>
      </c>
      <c r="T191" s="7" t="s">
        <v>4085</v>
      </c>
      <c r="V191" s="7" t="s">
        <v>4234</v>
      </c>
      <c r="W191" s="1"/>
      <c r="X191" s="7" t="s">
        <v>4177</v>
      </c>
      <c r="Y191" s="1" t="s">
        <v>3934</v>
      </c>
      <c r="Z191" s="7" t="s">
        <v>4196</v>
      </c>
      <c r="AA191" s="1">
        <v>7601201009</v>
      </c>
      <c r="AB191" s="1">
        <v>20046</v>
      </c>
      <c r="AC191" s="1">
        <v>20000</v>
      </c>
      <c r="AD191" s="1">
        <v>87203.06</v>
      </c>
    </row>
    <row r="192" spans="1:30" x14ac:dyDescent="0.25">
      <c r="A192" s="1">
        <v>34488</v>
      </c>
      <c r="B192" s="1" t="s">
        <v>521</v>
      </c>
      <c r="C192" s="2">
        <v>40624</v>
      </c>
      <c r="D192" s="3">
        <v>2011</v>
      </c>
      <c r="E192" s="3">
        <v>3</v>
      </c>
      <c r="F192" s="1" t="s">
        <v>22</v>
      </c>
      <c r="G192" s="1"/>
      <c r="H192" s="1" t="s">
        <v>401</v>
      </c>
      <c r="I192" s="1" t="s">
        <v>402</v>
      </c>
      <c r="J192" s="1">
        <v>1650168242</v>
      </c>
      <c r="K192" s="1" t="s">
        <v>403</v>
      </c>
      <c r="L192" s="1" t="s">
        <v>404</v>
      </c>
      <c r="M192" s="1" t="s">
        <v>405</v>
      </c>
      <c r="N192" s="7" t="s">
        <v>4207</v>
      </c>
      <c r="O192" s="1"/>
      <c r="P192" s="1" t="s">
        <v>24</v>
      </c>
      <c r="Q192" s="1" t="s">
        <v>522</v>
      </c>
      <c r="R192" s="1"/>
      <c r="S192" s="1" t="s">
        <v>408</v>
      </c>
      <c r="T192" s="7" t="s">
        <v>4085</v>
      </c>
      <c r="V192" s="7" t="s">
        <v>4234</v>
      </c>
      <c r="W192" s="1"/>
      <c r="X192" s="7" t="s">
        <v>4177</v>
      </c>
      <c r="Y192" s="1" t="s">
        <v>3934</v>
      </c>
      <c r="Z192" s="7" t="s">
        <v>4196</v>
      </c>
      <c r="AA192" s="1">
        <v>7601201009</v>
      </c>
      <c r="AB192" s="1">
        <v>20083</v>
      </c>
      <c r="AC192" s="1">
        <v>20038</v>
      </c>
      <c r="AD192" s="7">
        <v>84070.89</v>
      </c>
    </row>
    <row r="193" spans="1:30" x14ac:dyDescent="0.25">
      <c r="A193" s="1">
        <v>34871</v>
      </c>
      <c r="B193" s="1" t="s">
        <v>531</v>
      </c>
      <c r="C193" s="2">
        <v>40636</v>
      </c>
      <c r="D193" s="3">
        <v>2011</v>
      </c>
      <c r="E193" s="3">
        <v>4</v>
      </c>
      <c r="F193" s="1" t="s">
        <v>22</v>
      </c>
      <c r="G193" s="1"/>
      <c r="H193" s="1" t="s">
        <v>401</v>
      </c>
      <c r="I193" s="1" t="s">
        <v>402</v>
      </c>
      <c r="J193" s="1">
        <v>1650168242</v>
      </c>
      <c r="K193" s="1" t="s">
        <v>403</v>
      </c>
      <c r="L193" s="1" t="s">
        <v>404</v>
      </c>
      <c r="M193" s="1" t="s">
        <v>405</v>
      </c>
      <c r="N193" s="7" t="s">
        <v>4207</v>
      </c>
      <c r="O193" s="1"/>
      <c r="P193" s="1" t="s">
        <v>24</v>
      </c>
      <c r="Q193" s="1" t="s">
        <v>532</v>
      </c>
      <c r="R193" s="1"/>
      <c r="S193" s="1" t="s">
        <v>408</v>
      </c>
      <c r="T193" s="7" t="s">
        <v>4085</v>
      </c>
      <c r="V193" s="7" t="s">
        <v>4234</v>
      </c>
      <c r="W193" s="1"/>
      <c r="X193" s="7" t="s">
        <v>4177</v>
      </c>
      <c r="Y193" s="1" t="s">
        <v>3934</v>
      </c>
      <c r="Z193" s="7" t="s">
        <v>4196</v>
      </c>
      <c r="AA193" s="1">
        <v>7601201009</v>
      </c>
      <c r="AB193" s="1">
        <v>20042</v>
      </c>
      <c r="AC193" s="1">
        <v>19999</v>
      </c>
      <c r="AD193" s="1">
        <v>87918.44</v>
      </c>
    </row>
    <row r="194" spans="1:30" x14ac:dyDescent="0.25">
      <c r="A194" s="1">
        <v>34897</v>
      </c>
      <c r="B194" s="1" t="s">
        <v>535</v>
      </c>
      <c r="C194" s="2">
        <v>40639</v>
      </c>
      <c r="D194" s="3">
        <v>2011</v>
      </c>
      <c r="E194" s="3">
        <v>4</v>
      </c>
      <c r="F194" s="1" t="s">
        <v>22</v>
      </c>
      <c r="G194" s="1"/>
      <c r="H194" s="1" t="s">
        <v>401</v>
      </c>
      <c r="I194" s="1" t="s">
        <v>402</v>
      </c>
      <c r="J194" s="1">
        <v>1650168242</v>
      </c>
      <c r="K194" s="1" t="s">
        <v>403</v>
      </c>
      <c r="L194" s="1" t="s">
        <v>404</v>
      </c>
      <c r="M194" s="1" t="s">
        <v>405</v>
      </c>
      <c r="N194" s="7" t="s">
        <v>4207</v>
      </c>
      <c r="O194" s="1"/>
      <c r="P194" s="1" t="s">
        <v>24</v>
      </c>
      <c r="Q194" s="1" t="s">
        <v>536</v>
      </c>
      <c r="R194" s="1"/>
      <c r="S194" s="1" t="s">
        <v>408</v>
      </c>
      <c r="T194" s="7" t="s">
        <v>4085</v>
      </c>
      <c r="V194" s="7" t="s">
        <v>4234</v>
      </c>
      <c r="W194" s="1"/>
      <c r="X194" s="7" t="s">
        <v>4177</v>
      </c>
      <c r="Y194" s="1" t="s">
        <v>3934</v>
      </c>
      <c r="Z194" s="7" t="s">
        <v>4196</v>
      </c>
      <c r="AA194" s="1">
        <v>7601201009</v>
      </c>
      <c r="AB194" s="1">
        <v>19763</v>
      </c>
      <c r="AC194" s="1">
        <v>19718</v>
      </c>
      <c r="AD194" s="1">
        <v>80725.61</v>
      </c>
    </row>
    <row r="195" spans="1:30" x14ac:dyDescent="0.25">
      <c r="A195" s="1">
        <v>35151</v>
      </c>
      <c r="B195" s="1" t="s">
        <v>537</v>
      </c>
      <c r="C195" s="2">
        <v>40646</v>
      </c>
      <c r="D195" s="3">
        <v>2011</v>
      </c>
      <c r="E195" s="3">
        <v>4</v>
      </c>
      <c r="F195" s="1" t="s">
        <v>22</v>
      </c>
      <c r="G195" s="1"/>
      <c r="H195" s="1" t="s">
        <v>401</v>
      </c>
      <c r="I195" s="1" t="s">
        <v>402</v>
      </c>
      <c r="J195" s="1">
        <v>1650168242</v>
      </c>
      <c r="K195" s="1" t="s">
        <v>403</v>
      </c>
      <c r="L195" s="1" t="s">
        <v>404</v>
      </c>
      <c r="M195" s="1" t="s">
        <v>405</v>
      </c>
      <c r="N195" s="7" t="s">
        <v>4207</v>
      </c>
      <c r="O195" s="1"/>
      <c r="P195" s="1" t="s">
        <v>24</v>
      </c>
      <c r="Q195" s="1" t="s">
        <v>538</v>
      </c>
      <c r="R195" s="7"/>
      <c r="S195" s="1" t="s">
        <v>408</v>
      </c>
      <c r="T195" s="7" t="s">
        <v>4085</v>
      </c>
      <c r="V195" s="7" t="s">
        <v>4234</v>
      </c>
      <c r="W195" s="1"/>
      <c r="X195" s="7" t="s">
        <v>4177</v>
      </c>
      <c r="Y195" s="1" t="s">
        <v>3934</v>
      </c>
      <c r="Z195" s="7" t="s">
        <v>4196</v>
      </c>
      <c r="AA195" s="1">
        <v>7601201009</v>
      </c>
      <c r="AB195" s="1">
        <v>20047</v>
      </c>
      <c r="AC195" s="1">
        <v>20000</v>
      </c>
      <c r="AD195" s="1">
        <v>86482.880000000005</v>
      </c>
    </row>
    <row r="196" spans="1:30" x14ac:dyDescent="0.25">
      <c r="A196" s="1">
        <v>35326</v>
      </c>
      <c r="B196" s="1" t="s">
        <v>539</v>
      </c>
      <c r="C196" s="2">
        <v>40652</v>
      </c>
      <c r="D196" s="3">
        <v>2011</v>
      </c>
      <c r="E196" s="3">
        <v>4</v>
      </c>
      <c r="F196" s="1" t="s">
        <v>22</v>
      </c>
      <c r="G196" s="1"/>
      <c r="H196" s="1" t="s">
        <v>401</v>
      </c>
      <c r="I196" s="1" t="s">
        <v>402</v>
      </c>
      <c r="J196" s="1">
        <v>1650168242</v>
      </c>
      <c r="K196" s="1" t="s">
        <v>403</v>
      </c>
      <c r="L196" s="1" t="s">
        <v>404</v>
      </c>
      <c r="M196" s="1" t="s">
        <v>405</v>
      </c>
      <c r="N196" s="7" t="s">
        <v>4207</v>
      </c>
      <c r="O196" s="1"/>
      <c r="P196" s="1" t="s">
        <v>24</v>
      </c>
      <c r="Q196" s="1" t="s">
        <v>540</v>
      </c>
      <c r="R196" s="1"/>
      <c r="S196" s="1" t="s">
        <v>408</v>
      </c>
      <c r="T196" s="7" t="s">
        <v>4085</v>
      </c>
      <c r="V196" s="7" t="s">
        <v>4234</v>
      </c>
      <c r="W196" s="1"/>
      <c r="X196" s="7" t="s">
        <v>4177</v>
      </c>
      <c r="Y196" s="1" t="s">
        <v>3934</v>
      </c>
      <c r="Z196" s="7" t="s">
        <v>4196</v>
      </c>
      <c r="AA196" s="1">
        <v>7601201009</v>
      </c>
      <c r="AB196" s="1">
        <v>20047</v>
      </c>
      <c r="AC196" s="1">
        <v>20000</v>
      </c>
      <c r="AD196" s="1">
        <v>86314.78</v>
      </c>
    </row>
    <row r="197" spans="1:30" x14ac:dyDescent="0.25">
      <c r="A197" s="1">
        <v>35327</v>
      </c>
      <c r="B197" s="1" t="s">
        <v>541</v>
      </c>
      <c r="C197" s="2">
        <v>40651</v>
      </c>
      <c r="D197" s="3">
        <v>2011</v>
      </c>
      <c r="E197" s="3">
        <v>4</v>
      </c>
      <c r="F197" s="1" t="s">
        <v>22</v>
      </c>
      <c r="G197" s="1"/>
      <c r="H197" s="1" t="s">
        <v>401</v>
      </c>
      <c r="I197" s="1" t="s">
        <v>402</v>
      </c>
      <c r="J197" s="1">
        <v>1650168242</v>
      </c>
      <c r="K197" s="1" t="s">
        <v>403</v>
      </c>
      <c r="L197" s="1" t="s">
        <v>404</v>
      </c>
      <c r="M197" s="1" t="s">
        <v>405</v>
      </c>
      <c r="N197" s="7" t="s">
        <v>4207</v>
      </c>
      <c r="O197" s="1"/>
      <c r="P197" s="1" t="s">
        <v>24</v>
      </c>
      <c r="Q197" s="1" t="s">
        <v>542</v>
      </c>
      <c r="R197" s="1"/>
      <c r="S197" s="1" t="s">
        <v>408</v>
      </c>
      <c r="T197" s="7" t="s">
        <v>4085</v>
      </c>
      <c r="V197" s="7" t="s">
        <v>4234</v>
      </c>
      <c r="W197" s="1"/>
      <c r="X197" s="7" t="s">
        <v>4177</v>
      </c>
      <c r="Y197" s="1" t="s">
        <v>3934</v>
      </c>
      <c r="Z197" s="7" t="s">
        <v>4196</v>
      </c>
      <c r="AA197" s="1">
        <v>7601201009</v>
      </c>
      <c r="AB197" s="1">
        <v>20028</v>
      </c>
      <c r="AC197" s="1">
        <v>19983</v>
      </c>
      <c r="AD197" s="1">
        <v>86823.48</v>
      </c>
    </row>
    <row r="198" spans="1:30" x14ac:dyDescent="0.25">
      <c r="A198" s="1">
        <v>35483</v>
      </c>
      <c r="B198" s="1" t="s">
        <v>550</v>
      </c>
      <c r="C198" s="2">
        <v>40655</v>
      </c>
      <c r="D198" s="3">
        <v>2011</v>
      </c>
      <c r="E198" s="3">
        <v>4</v>
      </c>
      <c r="F198" s="1" t="s">
        <v>22</v>
      </c>
      <c r="G198" s="1"/>
      <c r="H198" s="1" t="s">
        <v>401</v>
      </c>
      <c r="I198" s="1" t="s">
        <v>402</v>
      </c>
      <c r="J198" s="1">
        <v>1650168242</v>
      </c>
      <c r="K198" s="1" t="s">
        <v>403</v>
      </c>
      <c r="L198" s="1" t="s">
        <v>404</v>
      </c>
      <c r="M198" s="1" t="s">
        <v>405</v>
      </c>
      <c r="N198" s="7" t="s">
        <v>4207</v>
      </c>
      <c r="O198" s="1"/>
      <c r="P198" s="1" t="s">
        <v>24</v>
      </c>
      <c r="Q198" s="1" t="s">
        <v>551</v>
      </c>
      <c r="R198" s="1"/>
      <c r="S198" s="1" t="s">
        <v>408</v>
      </c>
      <c r="T198" s="7" t="s">
        <v>4085</v>
      </c>
      <c r="V198" s="7" t="s">
        <v>4234</v>
      </c>
      <c r="W198" s="1"/>
      <c r="X198" s="7" t="s">
        <v>4177</v>
      </c>
      <c r="Y198" s="1" t="s">
        <v>3934</v>
      </c>
      <c r="Z198" s="7" t="s">
        <v>4196</v>
      </c>
      <c r="AA198" s="1">
        <v>7601201009</v>
      </c>
      <c r="AB198" s="1">
        <v>19860</v>
      </c>
      <c r="AC198" s="1">
        <v>19813</v>
      </c>
      <c r="AD198" s="1">
        <v>83411.28</v>
      </c>
    </row>
    <row r="199" spans="1:30" x14ac:dyDescent="0.25">
      <c r="A199" s="1">
        <v>35887</v>
      </c>
      <c r="B199" s="1" t="s">
        <v>555</v>
      </c>
      <c r="C199" s="2">
        <v>40673</v>
      </c>
      <c r="D199" s="3">
        <v>2011</v>
      </c>
      <c r="E199" s="3">
        <v>5</v>
      </c>
      <c r="F199" s="1" t="s">
        <v>22</v>
      </c>
      <c r="G199" s="1"/>
      <c r="H199" s="1" t="s">
        <v>401</v>
      </c>
      <c r="I199" s="1" t="s">
        <v>402</v>
      </c>
      <c r="J199" s="1">
        <v>1650168242</v>
      </c>
      <c r="K199" s="1" t="s">
        <v>403</v>
      </c>
      <c r="L199" s="1" t="s">
        <v>404</v>
      </c>
      <c r="M199" s="1" t="s">
        <v>405</v>
      </c>
      <c r="N199" s="7" t="s">
        <v>4207</v>
      </c>
      <c r="O199" s="1"/>
      <c r="P199" s="1" t="s">
        <v>24</v>
      </c>
      <c r="Q199" s="1" t="s">
        <v>556</v>
      </c>
      <c r="R199" s="1"/>
      <c r="S199" s="1" t="s">
        <v>408</v>
      </c>
      <c r="T199" s="7" t="s">
        <v>4085</v>
      </c>
      <c r="V199" s="7" t="s">
        <v>4234</v>
      </c>
      <c r="W199" s="1"/>
      <c r="X199" s="7" t="s">
        <v>4177</v>
      </c>
      <c r="Y199" s="1" t="s">
        <v>3934</v>
      </c>
      <c r="Z199" s="7" t="s">
        <v>4196</v>
      </c>
      <c r="AA199" s="1">
        <v>7601201009</v>
      </c>
      <c r="AB199" s="1">
        <v>19942</v>
      </c>
      <c r="AC199" s="1">
        <v>19895</v>
      </c>
      <c r="AD199" s="1">
        <v>83443.070000000007</v>
      </c>
    </row>
    <row r="200" spans="1:30" x14ac:dyDescent="0.25">
      <c r="A200" s="1">
        <v>36344</v>
      </c>
      <c r="B200" s="1" t="s">
        <v>566</v>
      </c>
      <c r="C200" s="2">
        <v>40684</v>
      </c>
      <c r="D200" s="3">
        <v>2011</v>
      </c>
      <c r="E200" s="3">
        <v>5</v>
      </c>
      <c r="F200" s="1" t="s">
        <v>22</v>
      </c>
      <c r="G200" s="1"/>
      <c r="H200" s="1" t="s">
        <v>401</v>
      </c>
      <c r="I200" s="1" t="s">
        <v>402</v>
      </c>
      <c r="J200" s="1">
        <v>1650168242</v>
      </c>
      <c r="K200" s="1" t="s">
        <v>403</v>
      </c>
      <c r="L200" s="1" t="s">
        <v>404</v>
      </c>
      <c r="M200" s="1" t="s">
        <v>405</v>
      </c>
      <c r="N200" s="7" t="s">
        <v>4207</v>
      </c>
      <c r="O200" s="1"/>
      <c r="P200" s="1" t="s">
        <v>24</v>
      </c>
      <c r="Q200" s="1" t="s">
        <v>567</v>
      </c>
      <c r="R200" s="1"/>
      <c r="S200" s="1" t="s">
        <v>408</v>
      </c>
      <c r="T200" s="7" t="s">
        <v>4085</v>
      </c>
      <c r="V200" s="7" t="s">
        <v>4234</v>
      </c>
      <c r="W200" s="1"/>
      <c r="X200" s="7" t="s">
        <v>4177</v>
      </c>
      <c r="Y200" s="1" t="s">
        <v>3934</v>
      </c>
      <c r="Z200" s="7" t="s">
        <v>4196</v>
      </c>
      <c r="AA200" s="1">
        <v>7601201009</v>
      </c>
      <c r="AB200" s="1">
        <v>20045</v>
      </c>
      <c r="AC200" s="1">
        <v>19997</v>
      </c>
      <c r="AD200" s="1">
        <v>85765.45</v>
      </c>
    </row>
    <row r="201" spans="1:30" x14ac:dyDescent="0.25">
      <c r="A201" s="1">
        <v>36345</v>
      </c>
      <c r="B201" s="1" t="s">
        <v>568</v>
      </c>
      <c r="C201" s="2">
        <v>40683</v>
      </c>
      <c r="D201" s="3">
        <v>2011</v>
      </c>
      <c r="E201" s="3">
        <v>5</v>
      </c>
      <c r="F201" s="1" t="s">
        <v>22</v>
      </c>
      <c r="G201" s="1"/>
      <c r="H201" s="1" t="s">
        <v>401</v>
      </c>
      <c r="I201" s="1" t="s">
        <v>402</v>
      </c>
      <c r="J201" s="1">
        <v>1650168242</v>
      </c>
      <c r="K201" s="1" t="s">
        <v>403</v>
      </c>
      <c r="L201" s="1" t="s">
        <v>404</v>
      </c>
      <c r="M201" s="1" t="s">
        <v>405</v>
      </c>
      <c r="N201" s="7" t="s">
        <v>4207</v>
      </c>
      <c r="O201" s="1"/>
      <c r="P201" s="1" t="s">
        <v>24</v>
      </c>
      <c r="Q201" s="1" t="s">
        <v>569</v>
      </c>
      <c r="R201" s="1"/>
      <c r="S201" s="1" t="s">
        <v>408</v>
      </c>
      <c r="T201" s="7" t="s">
        <v>4085</v>
      </c>
      <c r="V201" s="7" t="s">
        <v>4234</v>
      </c>
      <c r="W201" s="1"/>
      <c r="X201" s="7" t="s">
        <v>4177</v>
      </c>
      <c r="Y201" s="1" t="s">
        <v>3934</v>
      </c>
      <c r="Z201" s="7" t="s">
        <v>4196</v>
      </c>
      <c r="AA201" s="1">
        <v>7601201009</v>
      </c>
      <c r="AB201" s="1">
        <v>19740</v>
      </c>
      <c r="AC201" s="1">
        <v>19695</v>
      </c>
      <c r="AD201" s="1">
        <v>84169.33</v>
      </c>
    </row>
    <row r="202" spans="1:30" x14ac:dyDescent="0.25">
      <c r="A202" s="1">
        <v>36841</v>
      </c>
      <c r="B202" s="1" t="s">
        <v>574</v>
      </c>
      <c r="C202" s="2">
        <v>40695</v>
      </c>
      <c r="D202" s="3">
        <v>2011</v>
      </c>
      <c r="E202" s="3">
        <v>6</v>
      </c>
      <c r="F202" s="1" t="s">
        <v>22</v>
      </c>
      <c r="G202" s="1"/>
      <c r="H202" s="1" t="s">
        <v>401</v>
      </c>
      <c r="I202" s="1" t="s">
        <v>402</v>
      </c>
      <c r="J202" s="1">
        <v>1650168242</v>
      </c>
      <c r="K202" s="1" t="s">
        <v>403</v>
      </c>
      <c r="L202" s="1" t="s">
        <v>404</v>
      </c>
      <c r="M202" s="1" t="s">
        <v>405</v>
      </c>
      <c r="N202" s="7" t="s">
        <v>4207</v>
      </c>
      <c r="O202" s="1"/>
      <c r="P202" s="1" t="s">
        <v>24</v>
      </c>
      <c r="Q202" s="1" t="s">
        <v>575</v>
      </c>
      <c r="R202" s="1"/>
      <c r="S202" s="1" t="s">
        <v>408</v>
      </c>
      <c r="T202" s="7" t="s">
        <v>4085</v>
      </c>
      <c r="V202" s="7" t="s">
        <v>4234</v>
      </c>
      <c r="W202" s="1"/>
      <c r="X202" s="7" t="s">
        <v>4177</v>
      </c>
      <c r="Y202" s="1" t="s">
        <v>3934</v>
      </c>
      <c r="Z202" s="7" t="s">
        <v>4196</v>
      </c>
      <c r="AA202" s="1">
        <v>7601201009</v>
      </c>
      <c r="AB202" s="1">
        <v>20045</v>
      </c>
      <c r="AC202" s="1">
        <v>20000</v>
      </c>
      <c r="AD202" s="1">
        <v>86173.82</v>
      </c>
    </row>
    <row r="203" spans="1:30" x14ac:dyDescent="0.25">
      <c r="A203" s="1">
        <v>36975</v>
      </c>
      <c r="B203" s="1" t="s">
        <v>576</v>
      </c>
      <c r="C203" s="2">
        <v>40702</v>
      </c>
      <c r="D203" s="3">
        <v>2011</v>
      </c>
      <c r="E203" s="3">
        <v>6</v>
      </c>
      <c r="F203" s="1" t="s">
        <v>22</v>
      </c>
      <c r="G203" s="1"/>
      <c r="H203" s="1" t="s">
        <v>401</v>
      </c>
      <c r="I203" s="1" t="s">
        <v>402</v>
      </c>
      <c r="J203" s="1">
        <v>1650168242</v>
      </c>
      <c r="K203" s="1" t="s">
        <v>403</v>
      </c>
      <c r="L203" s="1" t="s">
        <v>404</v>
      </c>
      <c r="M203" s="1" t="s">
        <v>405</v>
      </c>
      <c r="N203" s="7" t="s">
        <v>4207</v>
      </c>
      <c r="O203" s="1"/>
      <c r="P203" s="1" t="s">
        <v>24</v>
      </c>
      <c r="Q203" s="1" t="s">
        <v>577</v>
      </c>
      <c r="R203" s="1"/>
      <c r="S203" s="1" t="s">
        <v>408</v>
      </c>
      <c r="T203" s="7" t="s">
        <v>4085</v>
      </c>
      <c r="V203" s="7" t="s">
        <v>4234</v>
      </c>
      <c r="W203" s="1"/>
      <c r="X203" s="7" t="s">
        <v>4177</v>
      </c>
      <c r="Y203" s="1" t="s">
        <v>3934</v>
      </c>
      <c r="Z203" s="7" t="s">
        <v>4196</v>
      </c>
      <c r="AA203" s="1">
        <v>7601201009</v>
      </c>
      <c r="AB203" s="1">
        <v>20043</v>
      </c>
      <c r="AC203" s="1">
        <v>19999</v>
      </c>
      <c r="AD203" s="1">
        <v>85580.37</v>
      </c>
    </row>
    <row r="204" spans="1:30" x14ac:dyDescent="0.25">
      <c r="A204" s="1">
        <v>37127</v>
      </c>
      <c r="B204" s="1" t="s">
        <v>580</v>
      </c>
      <c r="C204" s="2">
        <v>40704</v>
      </c>
      <c r="D204" s="3">
        <v>2011</v>
      </c>
      <c r="E204" s="3">
        <v>6</v>
      </c>
      <c r="F204" s="1" t="s">
        <v>22</v>
      </c>
      <c r="G204" s="1"/>
      <c r="H204" s="1" t="s">
        <v>581</v>
      </c>
      <c r="I204" s="1" t="s">
        <v>582</v>
      </c>
      <c r="J204" s="1">
        <v>1650168242</v>
      </c>
      <c r="K204" s="1" t="s">
        <v>403</v>
      </c>
      <c r="L204" s="1" t="s">
        <v>404</v>
      </c>
      <c r="M204" s="1" t="s">
        <v>405</v>
      </c>
      <c r="N204" s="7" t="s">
        <v>4207</v>
      </c>
      <c r="O204" s="1"/>
      <c r="P204" s="1" t="s">
        <v>24</v>
      </c>
      <c r="Q204" s="1" t="s">
        <v>583</v>
      </c>
      <c r="R204" s="1"/>
      <c r="S204" s="1" t="s">
        <v>584</v>
      </c>
      <c r="T204" s="7" t="s">
        <v>4085</v>
      </c>
      <c r="V204" s="7" t="s">
        <v>4234</v>
      </c>
      <c r="W204" s="1"/>
      <c r="X204" s="7" t="s">
        <v>4177</v>
      </c>
      <c r="Y204" s="1" t="s">
        <v>3934</v>
      </c>
      <c r="Z204" s="7" t="s">
        <v>4196</v>
      </c>
      <c r="AA204" s="1">
        <v>7601201009</v>
      </c>
      <c r="AB204" s="1">
        <v>19960</v>
      </c>
      <c r="AC204" s="1">
        <v>19916</v>
      </c>
      <c r="AD204" s="1">
        <v>85184.41</v>
      </c>
    </row>
    <row r="205" spans="1:30" x14ac:dyDescent="0.25">
      <c r="A205" s="1">
        <v>37389</v>
      </c>
      <c r="B205" s="1" t="s">
        <v>585</v>
      </c>
      <c r="C205" s="2">
        <v>40715</v>
      </c>
      <c r="D205" s="3">
        <v>2011</v>
      </c>
      <c r="E205" s="3">
        <v>6</v>
      </c>
      <c r="F205" s="1" t="s">
        <v>22</v>
      </c>
      <c r="G205" s="1"/>
      <c r="H205" s="1" t="s">
        <v>401</v>
      </c>
      <c r="I205" s="1" t="s">
        <v>402</v>
      </c>
      <c r="J205" s="1">
        <v>1650168242</v>
      </c>
      <c r="K205" s="1" t="s">
        <v>403</v>
      </c>
      <c r="L205" s="1" t="s">
        <v>404</v>
      </c>
      <c r="M205" s="1" t="s">
        <v>405</v>
      </c>
      <c r="N205" s="7" t="s">
        <v>4207</v>
      </c>
      <c r="O205" s="1"/>
      <c r="P205" s="1" t="s">
        <v>24</v>
      </c>
      <c r="Q205" s="1" t="s">
        <v>586</v>
      </c>
      <c r="R205" s="7"/>
      <c r="S205" s="1" t="s">
        <v>408</v>
      </c>
      <c r="T205" s="7" t="s">
        <v>4085</v>
      </c>
      <c r="V205" s="7" t="s">
        <v>4234</v>
      </c>
      <c r="W205" s="1"/>
      <c r="X205" s="7" t="s">
        <v>4177</v>
      </c>
      <c r="Y205" s="1" t="s">
        <v>3934</v>
      </c>
      <c r="Z205" s="7" t="s">
        <v>4196</v>
      </c>
      <c r="AA205" s="1">
        <v>7601201009</v>
      </c>
      <c r="AB205" s="1">
        <v>20061</v>
      </c>
      <c r="AC205" s="1">
        <v>20017</v>
      </c>
      <c r="AD205" s="1">
        <v>83181.570000000007</v>
      </c>
    </row>
    <row r="206" spans="1:30" x14ac:dyDescent="0.25">
      <c r="A206" s="1">
        <v>37652</v>
      </c>
      <c r="B206" s="1" t="s">
        <v>596</v>
      </c>
      <c r="C206" s="2">
        <v>40721</v>
      </c>
      <c r="D206" s="3">
        <v>2011</v>
      </c>
      <c r="E206" s="3">
        <v>6</v>
      </c>
      <c r="F206" s="1" t="s">
        <v>22</v>
      </c>
      <c r="G206" s="1"/>
      <c r="H206" s="1" t="s">
        <v>401</v>
      </c>
      <c r="I206" s="1" t="s">
        <v>402</v>
      </c>
      <c r="J206" s="1">
        <v>1650168242</v>
      </c>
      <c r="K206" s="1" t="s">
        <v>403</v>
      </c>
      <c r="L206" s="1" t="s">
        <v>404</v>
      </c>
      <c r="M206" s="1" t="s">
        <v>405</v>
      </c>
      <c r="N206" s="7" t="s">
        <v>4207</v>
      </c>
      <c r="O206" s="1"/>
      <c r="P206" s="1" t="s">
        <v>24</v>
      </c>
      <c r="Q206" s="1" t="s">
        <v>597</v>
      </c>
      <c r="R206" s="1"/>
      <c r="S206" s="1" t="s">
        <v>408</v>
      </c>
      <c r="T206" s="7" t="s">
        <v>4085</v>
      </c>
      <c r="V206" s="7" t="s">
        <v>4234</v>
      </c>
      <c r="W206" s="1"/>
      <c r="X206" s="7" t="s">
        <v>4177</v>
      </c>
      <c r="Y206" s="1" t="s">
        <v>3934</v>
      </c>
      <c r="Z206" s="7" t="s">
        <v>4196</v>
      </c>
      <c r="AA206" s="1">
        <v>7601201009</v>
      </c>
      <c r="AB206" s="1">
        <v>19915</v>
      </c>
      <c r="AC206" s="1">
        <v>19871</v>
      </c>
      <c r="AD206" s="1">
        <v>82760.710000000006</v>
      </c>
    </row>
    <row r="207" spans="1:30" x14ac:dyDescent="0.25">
      <c r="A207" s="1">
        <v>38194</v>
      </c>
      <c r="B207" s="1" t="s">
        <v>604</v>
      </c>
      <c r="C207" s="2">
        <v>40739</v>
      </c>
      <c r="D207" s="3">
        <v>2011</v>
      </c>
      <c r="E207" s="3">
        <v>7</v>
      </c>
      <c r="F207" s="1" t="s">
        <v>22</v>
      </c>
      <c r="G207" s="1"/>
      <c r="H207" s="1" t="s">
        <v>401</v>
      </c>
      <c r="I207" s="1" t="s">
        <v>402</v>
      </c>
      <c r="J207" s="1">
        <v>1650168242</v>
      </c>
      <c r="K207" s="1" t="s">
        <v>403</v>
      </c>
      <c r="L207" s="1" t="s">
        <v>404</v>
      </c>
      <c r="M207" s="1" t="s">
        <v>405</v>
      </c>
      <c r="N207" s="7" t="s">
        <v>4207</v>
      </c>
      <c r="O207" s="1"/>
      <c r="P207" s="1" t="s">
        <v>24</v>
      </c>
      <c r="Q207" s="1" t="s">
        <v>605</v>
      </c>
      <c r="R207" s="1"/>
      <c r="S207" s="1" t="s">
        <v>408</v>
      </c>
      <c r="T207" s="7" t="s">
        <v>4085</v>
      </c>
      <c r="V207" s="7" t="s">
        <v>4234</v>
      </c>
      <c r="W207" s="1"/>
      <c r="X207" s="7" t="s">
        <v>4177</v>
      </c>
      <c r="Y207" s="1" t="s">
        <v>3934</v>
      </c>
      <c r="Z207" s="7" t="s">
        <v>4196</v>
      </c>
      <c r="AA207" s="1">
        <v>7601201009</v>
      </c>
      <c r="AB207" s="1">
        <v>19947</v>
      </c>
      <c r="AC207" s="1">
        <v>19900</v>
      </c>
      <c r="AD207" s="1">
        <v>78148.490000000005</v>
      </c>
    </row>
    <row r="208" spans="1:30" x14ac:dyDescent="0.25">
      <c r="A208" s="1">
        <v>38195</v>
      </c>
      <c r="B208" s="1" t="s">
        <v>606</v>
      </c>
      <c r="C208" s="2">
        <v>40736</v>
      </c>
      <c r="D208" s="3">
        <v>2011</v>
      </c>
      <c r="E208" s="3">
        <v>7</v>
      </c>
      <c r="F208" s="1" t="s">
        <v>22</v>
      </c>
      <c r="G208" s="1"/>
      <c r="H208" s="1" t="s">
        <v>401</v>
      </c>
      <c r="I208" s="1" t="s">
        <v>402</v>
      </c>
      <c r="J208" s="1">
        <v>1650168242</v>
      </c>
      <c r="K208" s="1" t="s">
        <v>403</v>
      </c>
      <c r="L208" s="1" t="s">
        <v>404</v>
      </c>
      <c r="M208" s="1" t="s">
        <v>405</v>
      </c>
      <c r="N208" s="7" t="s">
        <v>4207</v>
      </c>
      <c r="O208" s="1"/>
      <c r="P208" s="1" t="s">
        <v>24</v>
      </c>
      <c r="Q208" s="1" t="s">
        <v>607</v>
      </c>
      <c r="R208" s="1"/>
      <c r="S208" s="1" t="s">
        <v>408</v>
      </c>
      <c r="T208" s="7" t="s">
        <v>4085</v>
      </c>
      <c r="V208" s="7" t="s">
        <v>4234</v>
      </c>
      <c r="W208" s="1"/>
      <c r="X208" s="7" t="s">
        <v>4177</v>
      </c>
      <c r="Y208" s="1" t="s">
        <v>3934</v>
      </c>
      <c r="Z208" s="7" t="s">
        <v>4196</v>
      </c>
      <c r="AA208" s="1">
        <v>7601201009</v>
      </c>
      <c r="AB208" s="1">
        <v>20044</v>
      </c>
      <c r="AC208" s="1">
        <v>20000</v>
      </c>
      <c r="AD208" s="1">
        <v>81311.06</v>
      </c>
    </row>
    <row r="209" spans="1:30" x14ac:dyDescent="0.25">
      <c r="A209" s="1">
        <v>38434</v>
      </c>
      <c r="B209" s="1" t="s">
        <v>610</v>
      </c>
      <c r="C209" s="2">
        <v>40747</v>
      </c>
      <c r="D209" s="3">
        <v>2011</v>
      </c>
      <c r="E209" s="3">
        <v>7</v>
      </c>
      <c r="F209" s="1" t="s">
        <v>22</v>
      </c>
      <c r="G209" s="1"/>
      <c r="H209" s="1" t="s">
        <v>401</v>
      </c>
      <c r="I209" s="1" t="s">
        <v>402</v>
      </c>
      <c r="J209" s="1">
        <v>1650168242</v>
      </c>
      <c r="K209" s="1" t="s">
        <v>403</v>
      </c>
      <c r="L209" s="1" t="s">
        <v>404</v>
      </c>
      <c r="M209" s="1" t="s">
        <v>405</v>
      </c>
      <c r="N209" s="7" t="s">
        <v>4207</v>
      </c>
      <c r="O209" s="1"/>
      <c r="P209" s="1" t="s">
        <v>24</v>
      </c>
      <c r="Q209" s="1" t="s">
        <v>611</v>
      </c>
      <c r="R209" s="1"/>
      <c r="S209" s="1" t="s">
        <v>612</v>
      </c>
      <c r="T209" s="7" t="s">
        <v>4085</v>
      </c>
      <c r="V209" s="7" t="s">
        <v>4234</v>
      </c>
      <c r="W209" s="1" t="s">
        <v>197</v>
      </c>
      <c r="X209" s="7" t="s">
        <v>4177</v>
      </c>
      <c r="Y209" s="1" t="s">
        <v>3934</v>
      </c>
      <c r="Z209" s="7" t="s">
        <v>4196</v>
      </c>
      <c r="AA209" s="1">
        <v>7601201009</v>
      </c>
      <c r="AB209" s="1">
        <v>20049</v>
      </c>
      <c r="AC209" s="1">
        <v>20000</v>
      </c>
      <c r="AD209" s="1">
        <v>82688.009999999995</v>
      </c>
    </row>
    <row r="210" spans="1:30" x14ac:dyDescent="0.25">
      <c r="A210" s="1">
        <v>8321</v>
      </c>
      <c r="B210" s="1" t="s">
        <v>2318</v>
      </c>
      <c r="C210" s="2">
        <v>40490</v>
      </c>
      <c r="D210" s="3">
        <v>2010</v>
      </c>
      <c r="E210" s="3">
        <v>11</v>
      </c>
      <c r="F210" s="1" t="s">
        <v>22</v>
      </c>
      <c r="G210" s="1"/>
      <c r="H210" s="1" t="s">
        <v>2319</v>
      </c>
      <c r="I210" s="1" t="s">
        <v>2320</v>
      </c>
      <c r="J210" s="1">
        <v>1651000010</v>
      </c>
      <c r="K210" s="1" t="s">
        <v>2321</v>
      </c>
      <c r="L210" s="1" t="s">
        <v>2322</v>
      </c>
      <c r="M210" s="1" t="s">
        <v>30</v>
      </c>
      <c r="N210" s="7" t="s">
        <v>4200</v>
      </c>
      <c r="O210" s="1"/>
      <c r="P210" s="1" t="s">
        <v>54</v>
      </c>
      <c r="Q210" s="1" t="s">
        <v>2323</v>
      </c>
      <c r="R210" s="1" t="s">
        <v>2324</v>
      </c>
      <c r="S210" s="1"/>
      <c r="U210" s="7">
        <f>IF(ISERROR(FIND("РУСАЛ",S210,1)),0,1)</f>
        <v>0</v>
      </c>
      <c r="V210" s="7" t="s">
        <v>4086</v>
      </c>
      <c r="W210" s="1" t="s">
        <v>2325</v>
      </c>
      <c r="X210" s="7" t="s">
        <v>4183</v>
      </c>
      <c r="Y210" s="1" t="s">
        <v>3943</v>
      </c>
      <c r="Z210" s="7" t="s">
        <v>4196</v>
      </c>
      <c r="AA210" s="1">
        <v>8102100000</v>
      </c>
      <c r="AB210" s="1">
        <v>6360</v>
      </c>
      <c r="AC210" s="1">
        <v>6000</v>
      </c>
      <c r="AD210" s="1">
        <v>359744.46</v>
      </c>
    </row>
    <row r="211" spans="1:30" x14ac:dyDescent="0.25">
      <c r="A211" s="1">
        <v>31630</v>
      </c>
      <c r="B211" s="1" t="s">
        <v>212</v>
      </c>
      <c r="C211" s="2">
        <v>40647</v>
      </c>
      <c r="D211" s="3">
        <v>2011</v>
      </c>
      <c r="E211" s="3">
        <v>4</v>
      </c>
      <c r="F211" s="1" t="s">
        <v>22</v>
      </c>
      <c r="G211" s="1"/>
      <c r="H211" s="1" t="s">
        <v>213</v>
      </c>
      <c r="I211" s="1" t="s">
        <v>214</v>
      </c>
      <c r="J211" s="1">
        <v>1656054890</v>
      </c>
      <c r="K211" s="1" t="s">
        <v>215</v>
      </c>
      <c r="L211" s="1" t="s">
        <v>216</v>
      </c>
      <c r="M211" s="1" t="s">
        <v>38</v>
      </c>
      <c r="N211" s="7" t="s">
        <v>4200</v>
      </c>
      <c r="O211" s="1"/>
      <c r="P211" s="1" t="s">
        <v>40</v>
      </c>
      <c r="Q211" s="1" t="s">
        <v>217</v>
      </c>
      <c r="R211" s="1"/>
      <c r="S211" s="1" t="s">
        <v>218</v>
      </c>
      <c r="T211" s="7" t="s">
        <v>4085</v>
      </c>
      <c r="V211" s="7" t="s">
        <v>4234</v>
      </c>
      <c r="W211" s="1" t="s">
        <v>3883</v>
      </c>
      <c r="X211" s="7" t="s">
        <v>4180</v>
      </c>
      <c r="Y211" s="1" t="s">
        <v>3923</v>
      </c>
      <c r="Z211" s="7" t="s">
        <v>4196</v>
      </c>
      <c r="AA211" s="1">
        <v>7403110000</v>
      </c>
      <c r="AB211" s="1">
        <v>4.3</v>
      </c>
      <c r="AC211" s="1">
        <v>4</v>
      </c>
      <c r="AD211" s="1">
        <v>48</v>
      </c>
    </row>
    <row r="212" spans="1:30" x14ac:dyDescent="0.25">
      <c r="A212" s="1">
        <v>5139</v>
      </c>
      <c r="B212" s="1" t="s">
        <v>2010</v>
      </c>
      <c r="C212" s="2">
        <v>40336</v>
      </c>
      <c r="D212" s="3">
        <v>2010</v>
      </c>
      <c r="E212" s="3">
        <v>6</v>
      </c>
      <c r="F212" s="1" t="s">
        <v>22</v>
      </c>
      <c r="G212" s="1"/>
      <c r="H212" s="1" t="s">
        <v>2011</v>
      </c>
      <c r="I212" s="1" t="s">
        <v>2012</v>
      </c>
      <c r="J212" s="1">
        <v>1657005416</v>
      </c>
      <c r="K212" s="1" t="s">
        <v>396</v>
      </c>
      <c r="L212" s="1" t="s">
        <v>2013</v>
      </c>
      <c r="M212" s="1" t="s">
        <v>51</v>
      </c>
      <c r="N212" s="7" t="s">
        <v>4213</v>
      </c>
      <c r="O212" s="1"/>
      <c r="P212" s="1" t="s">
        <v>24</v>
      </c>
      <c r="Q212" s="1" t="s">
        <v>2014</v>
      </c>
      <c r="R212" s="1" t="s">
        <v>3873</v>
      </c>
      <c r="S212" s="1" t="s">
        <v>2015</v>
      </c>
      <c r="U212" s="7">
        <f>IF(ISERROR(FIND("РУСАЛ",S212,1)),0,1)</f>
        <v>0</v>
      </c>
      <c r="V212" s="7" t="s">
        <v>4022</v>
      </c>
      <c r="W212" s="1" t="s">
        <v>197</v>
      </c>
      <c r="X212" s="7" t="s">
        <v>4184</v>
      </c>
      <c r="Y212" s="1" t="s">
        <v>3931</v>
      </c>
      <c r="Z212" s="7" t="s">
        <v>4196</v>
      </c>
      <c r="AA212" s="1">
        <v>7502200009</v>
      </c>
      <c r="AB212" s="1">
        <v>6924</v>
      </c>
      <c r="AC212" s="1">
        <v>6640</v>
      </c>
      <c r="AD212" s="8">
        <v>245680</v>
      </c>
    </row>
    <row r="213" spans="1:30" x14ac:dyDescent="0.25">
      <c r="A213" s="1">
        <v>6426</v>
      </c>
      <c r="B213" s="1" t="s">
        <v>2094</v>
      </c>
      <c r="C213" s="2">
        <v>40434</v>
      </c>
      <c r="D213" s="3">
        <v>2010</v>
      </c>
      <c r="E213" s="3">
        <v>9</v>
      </c>
      <c r="F213" s="1" t="s">
        <v>22</v>
      </c>
      <c r="G213" s="1"/>
      <c r="H213" s="1" t="s">
        <v>394</v>
      </c>
      <c r="I213" s="1" t="s">
        <v>2012</v>
      </c>
      <c r="J213" s="1">
        <v>1657005416</v>
      </c>
      <c r="K213" s="1" t="s">
        <v>396</v>
      </c>
      <c r="L213" s="1" t="s">
        <v>2013</v>
      </c>
      <c r="M213" s="1" t="s">
        <v>51</v>
      </c>
      <c r="N213" s="7" t="s">
        <v>4213</v>
      </c>
      <c r="O213" s="1"/>
      <c r="P213" s="1" t="s">
        <v>24</v>
      </c>
      <c r="Q213" s="1" t="s">
        <v>2095</v>
      </c>
      <c r="R213" s="1" t="s">
        <v>2096</v>
      </c>
      <c r="S213" s="1" t="s">
        <v>2015</v>
      </c>
      <c r="U213" s="7">
        <f>IF(ISERROR(FIND("РУСАЛ",S213,1)),0,1)</f>
        <v>0</v>
      </c>
      <c r="V213" s="7" t="s">
        <v>4022</v>
      </c>
      <c r="W213" s="1" t="s">
        <v>197</v>
      </c>
      <c r="X213" s="7" t="s">
        <v>4184</v>
      </c>
      <c r="Y213" s="1" t="s">
        <v>3931</v>
      </c>
      <c r="Z213" s="7" t="s">
        <v>4196</v>
      </c>
      <c r="AA213" s="1">
        <v>7502200009</v>
      </c>
      <c r="AB213" s="1">
        <v>8441</v>
      </c>
      <c r="AC213" s="1">
        <v>7980</v>
      </c>
      <c r="AD213" s="8">
        <v>311261.3</v>
      </c>
    </row>
    <row r="214" spans="1:30" x14ac:dyDescent="0.25">
      <c r="A214" s="1">
        <v>8264</v>
      </c>
      <c r="B214" s="1" t="s">
        <v>2309</v>
      </c>
      <c r="C214" s="2">
        <v>40484</v>
      </c>
      <c r="D214" s="3">
        <v>2010</v>
      </c>
      <c r="E214" s="3">
        <v>11</v>
      </c>
      <c r="F214" s="1" t="s">
        <v>22</v>
      </c>
      <c r="G214" s="1"/>
      <c r="H214" s="1" t="s">
        <v>1442</v>
      </c>
      <c r="I214" s="1" t="s">
        <v>1443</v>
      </c>
      <c r="J214" s="1">
        <v>1657005416</v>
      </c>
      <c r="K214" s="1" t="s">
        <v>396</v>
      </c>
      <c r="L214" s="1" t="s">
        <v>397</v>
      </c>
      <c r="M214" s="1" t="s">
        <v>23</v>
      </c>
      <c r="N214" s="7" t="s">
        <v>4200</v>
      </c>
      <c r="O214" s="1"/>
      <c r="P214" s="1" t="s">
        <v>24</v>
      </c>
      <c r="Q214" s="1" t="s">
        <v>2310</v>
      </c>
      <c r="R214" s="1" t="s">
        <v>2311</v>
      </c>
      <c r="S214" s="1" t="s">
        <v>2312</v>
      </c>
      <c r="U214" s="7">
        <f>IF(ISERROR(FIND("РУСАЛ",S214,1)),0,1)</f>
        <v>0</v>
      </c>
      <c r="V214" s="7" t="s">
        <v>4089</v>
      </c>
      <c r="W214" s="1" t="s">
        <v>197</v>
      </c>
      <c r="X214" s="7" t="s">
        <v>4186</v>
      </c>
      <c r="Y214" s="1" t="s">
        <v>3948</v>
      </c>
      <c r="Z214" s="7" t="s">
        <v>4196</v>
      </c>
      <c r="AA214" s="1">
        <v>8105200000</v>
      </c>
      <c r="AB214" s="1">
        <v>75</v>
      </c>
      <c r="AC214" s="1">
        <v>61</v>
      </c>
      <c r="AD214" s="1">
        <v>12360.57</v>
      </c>
    </row>
    <row r="215" spans="1:30" x14ac:dyDescent="0.25">
      <c r="A215" s="1">
        <v>12682</v>
      </c>
      <c r="B215" s="1" t="s">
        <v>2911</v>
      </c>
      <c r="C215" s="2">
        <v>40315</v>
      </c>
      <c r="D215" s="3">
        <v>2010</v>
      </c>
      <c r="E215" s="3">
        <v>5</v>
      </c>
      <c r="F215" s="1" t="s">
        <v>22</v>
      </c>
      <c r="G215" s="1"/>
      <c r="H215" s="1" t="s">
        <v>2912</v>
      </c>
      <c r="I215" s="1" t="s">
        <v>1443</v>
      </c>
      <c r="J215" s="1">
        <v>1657005416</v>
      </c>
      <c r="K215" s="1" t="s">
        <v>396</v>
      </c>
      <c r="L215" s="1" t="s">
        <v>2913</v>
      </c>
      <c r="M215" s="1" t="s">
        <v>23</v>
      </c>
      <c r="N215" s="7" t="s">
        <v>4200</v>
      </c>
      <c r="O215" s="1"/>
      <c r="P215" s="1" t="s">
        <v>54</v>
      </c>
      <c r="Q215" s="1" t="s">
        <v>2914</v>
      </c>
      <c r="R215" s="1" t="s">
        <v>410</v>
      </c>
      <c r="S215" s="1" t="s">
        <v>2312</v>
      </c>
      <c r="U215" s="7">
        <f>IF(ISERROR(FIND("РУСАЛ",S215,1)),0,1)</f>
        <v>0</v>
      </c>
      <c r="V215" s="7" t="s">
        <v>4089</v>
      </c>
      <c r="W215" s="1" t="s">
        <v>197</v>
      </c>
      <c r="X215" s="7" t="s">
        <v>4183</v>
      </c>
      <c r="Y215" s="1" t="s">
        <v>3943</v>
      </c>
      <c r="Z215" s="7" t="s">
        <v>4196</v>
      </c>
      <c r="AA215" s="1">
        <v>8102100000</v>
      </c>
      <c r="AB215" s="1">
        <v>5</v>
      </c>
      <c r="AC215" s="1">
        <v>5</v>
      </c>
      <c r="AD215" s="1">
        <v>1449</v>
      </c>
    </row>
    <row r="216" spans="1:30" x14ac:dyDescent="0.25">
      <c r="A216" s="1">
        <v>14989</v>
      </c>
      <c r="B216" s="1" t="s">
        <v>3171</v>
      </c>
      <c r="C216" s="2">
        <v>40389</v>
      </c>
      <c r="D216" s="3">
        <v>2010</v>
      </c>
      <c r="E216" s="3">
        <v>7</v>
      </c>
      <c r="F216" s="1" t="s">
        <v>22</v>
      </c>
      <c r="G216" s="1"/>
      <c r="H216" s="1" t="s">
        <v>3172</v>
      </c>
      <c r="I216" s="1" t="s">
        <v>1443</v>
      </c>
      <c r="J216" s="1">
        <v>1657005416</v>
      </c>
      <c r="K216" s="1" t="s">
        <v>396</v>
      </c>
      <c r="L216" s="1" t="s">
        <v>2013</v>
      </c>
      <c r="M216" s="1" t="s">
        <v>23</v>
      </c>
      <c r="N216" s="7" t="s">
        <v>4200</v>
      </c>
      <c r="O216" s="1"/>
      <c r="P216" s="1" t="s">
        <v>24</v>
      </c>
      <c r="Q216" s="1" t="s">
        <v>3173</v>
      </c>
      <c r="R216" s="1" t="s">
        <v>3174</v>
      </c>
      <c r="S216" s="1" t="s">
        <v>2312</v>
      </c>
      <c r="U216" s="7">
        <f>IF(ISERROR(FIND("РУСАЛ",S216,1)),0,1)</f>
        <v>0</v>
      </c>
      <c r="V216" s="7" t="s">
        <v>4089</v>
      </c>
      <c r="W216" s="1" t="s">
        <v>197</v>
      </c>
      <c r="X216" s="7" t="s">
        <v>4186</v>
      </c>
      <c r="Y216" s="1" t="s">
        <v>3948</v>
      </c>
      <c r="Z216" s="7" t="s">
        <v>4196</v>
      </c>
      <c r="AA216" s="1">
        <v>8105200000</v>
      </c>
      <c r="AB216" s="1">
        <v>30</v>
      </c>
      <c r="AC216" s="1">
        <v>25</v>
      </c>
      <c r="AD216" s="1">
        <v>5214.03</v>
      </c>
    </row>
    <row r="217" spans="1:30" x14ac:dyDescent="0.25">
      <c r="A217" s="1">
        <v>32225</v>
      </c>
      <c r="B217" s="1" t="s">
        <v>393</v>
      </c>
      <c r="C217" s="2">
        <v>40744</v>
      </c>
      <c r="D217" s="3">
        <v>2011</v>
      </c>
      <c r="E217" s="3">
        <v>7</v>
      </c>
      <c r="F217" s="1" t="s">
        <v>22</v>
      </c>
      <c r="G217" s="1"/>
      <c r="H217" s="1" t="s">
        <v>394</v>
      </c>
      <c r="I217" s="1" t="s">
        <v>395</v>
      </c>
      <c r="J217" s="1">
        <v>1657005416</v>
      </c>
      <c r="K217" s="1" t="s">
        <v>396</v>
      </c>
      <c r="L217" s="1" t="s">
        <v>397</v>
      </c>
      <c r="M217" s="1" t="s">
        <v>50</v>
      </c>
      <c r="N217" s="7" t="s">
        <v>4213</v>
      </c>
      <c r="O217" s="1"/>
      <c r="P217" s="1" t="s">
        <v>52</v>
      </c>
      <c r="Q217" s="1" t="s">
        <v>398</v>
      </c>
      <c r="R217" s="1"/>
      <c r="S217" s="1" t="s">
        <v>399</v>
      </c>
      <c r="T217" s="7" t="s">
        <v>4085</v>
      </c>
      <c r="V217" s="7" t="s">
        <v>4234</v>
      </c>
      <c r="W217" s="1" t="s">
        <v>3886</v>
      </c>
      <c r="X217" s="7" t="s">
        <v>4184</v>
      </c>
      <c r="Y217" s="1" t="s">
        <v>3931</v>
      </c>
      <c r="Z217" s="7" t="s">
        <v>4196</v>
      </c>
      <c r="AA217" s="1">
        <v>7502200009</v>
      </c>
      <c r="AB217" s="1">
        <v>8748</v>
      </c>
      <c r="AC217" s="1">
        <v>8353</v>
      </c>
      <c r="AD217" s="8">
        <v>359179</v>
      </c>
    </row>
    <row r="218" spans="1:30" x14ac:dyDescent="0.25">
      <c r="A218" s="1">
        <v>45239</v>
      </c>
      <c r="B218" s="1" t="s">
        <v>1441</v>
      </c>
      <c r="C218" s="2">
        <v>40695</v>
      </c>
      <c r="D218" s="3">
        <v>2011</v>
      </c>
      <c r="E218" s="3">
        <v>6</v>
      </c>
      <c r="F218" s="1" t="s">
        <v>22</v>
      </c>
      <c r="G218" s="1"/>
      <c r="H218" s="1" t="s">
        <v>1442</v>
      </c>
      <c r="I218" s="1" t="s">
        <v>1443</v>
      </c>
      <c r="J218" s="1">
        <v>1657005416</v>
      </c>
      <c r="K218" s="1" t="s">
        <v>396</v>
      </c>
      <c r="L218" s="1" t="s">
        <v>1444</v>
      </c>
      <c r="M218" s="1" t="s">
        <v>23</v>
      </c>
      <c r="N218" s="7" t="s">
        <v>4200</v>
      </c>
      <c r="O218" s="1"/>
      <c r="P218" s="1" t="s">
        <v>24</v>
      </c>
      <c r="Q218" s="1" t="s">
        <v>1445</v>
      </c>
      <c r="R218" s="1"/>
      <c r="S218" s="1" t="s">
        <v>1446</v>
      </c>
      <c r="V218" s="7" t="s">
        <v>4089</v>
      </c>
      <c r="W218" s="1" t="s">
        <v>197</v>
      </c>
      <c r="X218" s="7" t="s">
        <v>4183</v>
      </c>
      <c r="Y218" s="1" t="s">
        <v>3943</v>
      </c>
      <c r="Z218" s="7" t="s">
        <v>4196</v>
      </c>
      <c r="AA218" s="1">
        <v>8102100000</v>
      </c>
      <c r="AB218" s="1">
        <v>12.3</v>
      </c>
      <c r="AC218" s="1">
        <v>11.35</v>
      </c>
      <c r="AD218" s="1">
        <v>3419.65</v>
      </c>
    </row>
    <row r="219" spans="1:30" x14ac:dyDescent="0.25">
      <c r="A219" s="1">
        <v>45248</v>
      </c>
      <c r="B219" s="1" t="s">
        <v>1441</v>
      </c>
      <c r="C219" s="2">
        <v>40695</v>
      </c>
      <c r="D219" s="3">
        <v>2011</v>
      </c>
      <c r="E219" s="3">
        <v>6</v>
      </c>
      <c r="F219" s="1" t="s">
        <v>22</v>
      </c>
      <c r="G219" s="1"/>
      <c r="H219" s="1" t="s">
        <v>1442</v>
      </c>
      <c r="I219" s="1" t="s">
        <v>1443</v>
      </c>
      <c r="J219" s="1">
        <v>1657005416</v>
      </c>
      <c r="K219" s="1" t="s">
        <v>396</v>
      </c>
      <c r="L219" s="1" t="s">
        <v>1444</v>
      </c>
      <c r="M219" s="1" t="s">
        <v>23</v>
      </c>
      <c r="N219" s="7" t="s">
        <v>4200</v>
      </c>
      <c r="O219" s="1"/>
      <c r="P219" s="1" t="s">
        <v>24</v>
      </c>
      <c r="Q219" s="1" t="s">
        <v>1447</v>
      </c>
      <c r="R219" s="1"/>
      <c r="S219" s="1" t="s">
        <v>1446</v>
      </c>
      <c r="V219" s="7" t="s">
        <v>4089</v>
      </c>
      <c r="W219" s="1" t="s">
        <v>197</v>
      </c>
      <c r="X219" s="7" t="s">
        <v>4186</v>
      </c>
      <c r="Y219" s="1" t="s">
        <v>3948</v>
      </c>
      <c r="Z219" s="7" t="s">
        <v>4196</v>
      </c>
      <c r="AA219" s="1">
        <v>8105200000</v>
      </c>
      <c r="AB219" s="1">
        <v>32</v>
      </c>
      <c r="AC219" s="1">
        <v>29.51</v>
      </c>
      <c r="AD219" s="1">
        <v>5909.08</v>
      </c>
    </row>
    <row r="220" spans="1:30" x14ac:dyDescent="0.25">
      <c r="A220" s="1">
        <v>23136</v>
      </c>
      <c r="B220" s="1" t="s">
        <v>3631</v>
      </c>
      <c r="C220" s="2">
        <v>40261</v>
      </c>
      <c r="D220" s="3">
        <v>2010</v>
      </c>
      <c r="E220" s="3">
        <v>3</v>
      </c>
      <c r="F220" s="1" t="s">
        <v>22</v>
      </c>
      <c r="G220" s="1"/>
      <c r="H220" s="1" t="s">
        <v>3632</v>
      </c>
      <c r="I220" s="1" t="s">
        <v>3633</v>
      </c>
      <c r="J220" s="1">
        <v>1658091496</v>
      </c>
      <c r="K220" s="1" t="s">
        <v>3634</v>
      </c>
      <c r="L220" s="1" t="s">
        <v>3635</v>
      </c>
      <c r="M220" s="1" t="s">
        <v>411</v>
      </c>
      <c r="N220" s="7" t="s">
        <v>4210</v>
      </c>
      <c r="O220" s="1"/>
      <c r="P220" s="1" t="s">
        <v>52</v>
      </c>
      <c r="Q220" s="1" t="s">
        <v>3636</v>
      </c>
      <c r="R220" s="1" t="s">
        <v>410</v>
      </c>
      <c r="S220" s="1" t="s">
        <v>3632</v>
      </c>
      <c r="T220" s="7" t="s">
        <v>4085</v>
      </c>
      <c r="V220" s="7" t="s">
        <v>4235</v>
      </c>
      <c r="W220" s="1" t="s">
        <v>197</v>
      </c>
      <c r="X220" s="7" t="s">
        <v>4177</v>
      </c>
      <c r="Y220" s="1" t="s">
        <v>3934</v>
      </c>
      <c r="Z220" s="7" t="s">
        <v>4196</v>
      </c>
      <c r="AA220" s="1">
        <v>7601201009</v>
      </c>
      <c r="AB220" s="1">
        <v>278</v>
      </c>
      <c r="AC220" s="1">
        <v>272</v>
      </c>
      <c r="AD220" s="1">
        <v>7181</v>
      </c>
    </row>
    <row r="221" spans="1:30" x14ac:dyDescent="0.25">
      <c r="A221" s="1">
        <v>24185</v>
      </c>
      <c r="B221" s="1" t="s">
        <v>3649</v>
      </c>
      <c r="C221" s="2">
        <v>40302</v>
      </c>
      <c r="D221" s="3">
        <v>2010</v>
      </c>
      <c r="E221" s="3">
        <v>5</v>
      </c>
      <c r="F221" s="1" t="s">
        <v>22</v>
      </c>
      <c r="G221" s="1"/>
      <c r="H221" s="1" t="s">
        <v>3632</v>
      </c>
      <c r="I221" s="1" t="s">
        <v>3633</v>
      </c>
      <c r="J221" s="1">
        <v>1658091496</v>
      </c>
      <c r="K221" s="1" t="s">
        <v>3634</v>
      </c>
      <c r="L221" s="1" t="s">
        <v>3650</v>
      </c>
      <c r="M221" s="1" t="s">
        <v>718</v>
      </c>
      <c r="N221" s="7" t="s">
        <v>4210</v>
      </c>
      <c r="O221" s="1"/>
      <c r="P221" s="1" t="s">
        <v>52</v>
      </c>
      <c r="Q221" s="1" t="s">
        <v>3651</v>
      </c>
      <c r="R221" s="1" t="s">
        <v>3652</v>
      </c>
      <c r="S221" s="1" t="s">
        <v>3632</v>
      </c>
      <c r="T221" s="7" t="s">
        <v>4085</v>
      </c>
      <c r="V221" s="7" t="s">
        <v>4238</v>
      </c>
      <c r="W221" s="1" t="s">
        <v>197</v>
      </c>
      <c r="X221" s="7" t="s">
        <v>4177</v>
      </c>
      <c r="Y221" s="1" t="s">
        <v>3934</v>
      </c>
      <c r="Z221" s="7" t="s">
        <v>4196</v>
      </c>
      <c r="AA221" s="1">
        <v>7601201009</v>
      </c>
      <c r="AB221" s="1">
        <v>61</v>
      </c>
      <c r="AC221" s="1">
        <v>56</v>
      </c>
      <c r="AD221" s="1">
        <v>1358</v>
      </c>
    </row>
    <row r="222" spans="1:30" x14ac:dyDescent="0.25">
      <c r="A222" s="1">
        <v>25990</v>
      </c>
      <c r="B222" s="1" t="s">
        <v>3672</v>
      </c>
      <c r="C222" s="2">
        <v>40330</v>
      </c>
      <c r="D222" s="3">
        <v>2010</v>
      </c>
      <c r="E222" s="3">
        <v>6</v>
      </c>
      <c r="F222" s="1" t="s">
        <v>22</v>
      </c>
      <c r="G222" s="1"/>
      <c r="H222" s="1" t="s">
        <v>3632</v>
      </c>
      <c r="I222" s="1" t="s">
        <v>3633</v>
      </c>
      <c r="J222" s="1">
        <v>1658091496</v>
      </c>
      <c r="K222" s="1" t="s">
        <v>3634</v>
      </c>
      <c r="L222" s="1" t="s">
        <v>3650</v>
      </c>
      <c r="M222" s="1" t="s">
        <v>718</v>
      </c>
      <c r="N222" s="7" t="s">
        <v>4210</v>
      </c>
      <c r="O222" s="1"/>
      <c r="P222" s="1" t="s">
        <v>52</v>
      </c>
      <c r="Q222" s="1" t="s">
        <v>3673</v>
      </c>
      <c r="R222" s="1" t="s">
        <v>3674</v>
      </c>
      <c r="S222" s="1" t="s">
        <v>3632</v>
      </c>
      <c r="T222" s="7" t="s">
        <v>4085</v>
      </c>
      <c r="V222" s="7" t="s">
        <v>4237</v>
      </c>
      <c r="W222" s="1" t="s">
        <v>197</v>
      </c>
      <c r="X222" s="7" t="s">
        <v>4177</v>
      </c>
      <c r="Y222" s="1" t="s">
        <v>3934</v>
      </c>
      <c r="Z222" s="7" t="s">
        <v>4196</v>
      </c>
      <c r="AA222" s="1">
        <v>7601201009</v>
      </c>
      <c r="AB222" s="1">
        <v>78</v>
      </c>
      <c r="AC222" s="1">
        <v>71</v>
      </c>
      <c r="AD222" s="1">
        <v>1640</v>
      </c>
    </row>
    <row r="223" spans="1:30" x14ac:dyDescent="0.25">
      <c r="A223" s="1">
        <v>7008</v>
      </c>
      <c r="B223" s="1" t="s">
        <v>2273</v>
      </c>
      <c r="C223" s="2">
        <v>40207</v>
      </c>
      <c r="D223" s="3">
        <v>2010</v>
      </c>
      <c r="E223" s="3">
        <v>1</v>
      </c>
      <c r="F223" s="1" t="s">
        <v>22</v>
      </c>
      <c r="G223" s="1"/>
      <c r="H223" s="1" t="s">
        <v>2071</v>
      </c>
      <c r="I223" s="1" t="s">
        <v>2274</v>
      </c>
      <c r="J223" s="1">
        <v>1827003592</v>
      </c>
      <c r="K223" s="1" t="s">
        <v>1015</v>
      </c>
      <c r="L223" s="1" t="s">
        <v>1016</v>
      </c>
      <c r="M223" s="1" t="s">
        <v>514</v>
      </c>
      <c r="N223" s="7" t="s">
        <v>4204</v>
      </c>
      <c r="O223" s="1"/>
      <c r="P223" s="1" t="s">
        <v>52</v>
      </c>
      <c r="Q223" s="1" t="s">
        <v>2275</v>
      </c>
      <c r="R223" s="1" t="s">
        <v>3873</v>
      </c>
      <c r="S223" s="1" t="s">
        <v>2071</v>
      </c>
      <c r="U223" s="7">
        <f>IF(ISERROR(FIND("РУСАЛ",S223,1)),0,1)</f>
        <v>0</v>
      </c>
      <c r="V223" s="7" t="s">
        <v>4072</v>
      </c>
      <c r="W223" s="1"/>
      <c r="X223" s="7" t="s">
        <v>4188</v>
      </c>
      <c r="Y223" s="1" t="s">
        <v>3945</v>
      </c>
      <c r="Z223" s="7" t="s">
        <v>4196</v>
      </c>
      <c r="AA223" s="1">
        <v>8103200000</v>
      </c>
      <c r="AB223" s="1">
        <v>13</v>
      </c>
      <c r="AC223" s="1">
        <v>4</v>
      </c>
      <c r="AD223" s="1">
        <v>2272</v>
      </c>
    </row>
    <row r="224" spans="1:30" x14ac:dyDescent="0.25">
      <c r="A224" s="1">
        <v>7010</v>
      </c>
      <c r="B224" s="1" t="s">
        <v>2276</v>
      </c>
      <c r="C224" s="2">
        <v>40207</v>
      </c>
      <c r="D224" s="3">
        <v>2010</v>
      </c>
      <c r="E224" s="3">
        <v>1</v>
      </c>
      <c r="F224" s="1" t="s">
        <v>22</v>
      </c>
      <c r="G224" s="1"/>
      <c r="H224" s="1" t="s">
        <v>2071</v>
      </c>
      <c r="I224" s="1" t="s">
        <v>2274</v>
      </c>
      <c r="J224" s="1">
        <v>1827003592</v>
      </c>
      <c r="K224" s="1" t="s">
        <v>1015</v>
      </c>
      <c r="L224" s="1" t="s">
        <v>1016</v>
      </c>
      <c r="M224" s="1" t="s">
        <v>514</v>
      </c>
      <c r="N224" s="7" t="s">
        <v>4204</v>
      </c>
      <c r="O224" s="1"/>
      <c r="P224" s="1" t="s">
        <v>52</v>
      </c>
      <c r="Q224" s="1" t="s">
        <v>2277</v>
      </c>
      <c r="R224" s="1" t="s">
        <v>3873</v>
      </c>
      <c r="S224" s="1" t="s">
        <v>2071</v>
      </c>
      <c r="U224" s="7">
        <f>IF(ISERROR(FIND("РУСАЛ",S224,1)),0,1)</f>
        <v>0</v>
      </c>
      <c r="V224" s="7" t="s">
        <v>4072</v>
      </c>
      <c r="W224" s="1"/>
      <c r="X224" s="7" t="s">
        <v>4188</v>
      </c>
      <c r="Y224" s="1" t="s">
        <v>3945</v>
      </c>
      <c r="Z224" s="7" t="s">
        <v>4196</v>
      </c>
      <c r="AA224" s="1">
        <v>8103200000</v>
      </c>
      <c r="AB224" s="1">
        <v>76</v>
      </c>
      <c r="AC224" s="1">
        <v>50</v>
      </c>
      <c r="AD224" s="1">
        <v>16176</v>
      </c>
    </row>
    <row r="225" spans="1:30" x14ac:dyDescent="0.25">
      <c r="A225" s="1">
        <v>9135</v>
      </c>
      <c r="B225" s="1" t="s">
        <v>2569</v>
      </c>
      <c r="C225" s="2">
        <v>40535</v>
      </c>
      <c r="D225" s="3">
        <v>2010</v>
      </c>
      <c r="E225" s="3">
        <v>12</v>
      </c>
      <c r="F225" s="1" t="s">
        <v>22</v>
      </c>
      <c r="G225" s="1"/>
      <c r="H225" s="1" t="s">
        <v>1018</v>
      </c>
      <c r="I225" s="1" t="s">
        <v>2570</v>
      </c>
      <c r="J225" s="1">
        <v>1827003592</v>
      </c>
      <c r="K225" s="1" t="s">
        <v>1015</v>
      </c>
      <c r="L225" s="1" t="s">
        <v>1016</v>
      </c>
      <c r="M225" s="1" t="s">
        <v>57</v>
      </c>
      <c r="N225" s="7" t="s">
        <v>4200</v>
      </c>
      <c r="O225" s="1"/>
      <c r="P225" s="1" t="s">
        <v>54</v>
      </c>
      <c r="Q225" s="1" t="s">
        <v>2571</v>
      </c>
      <c r="R225" s="1" t="s">
        <v>2572</v>
      </c>
      <c r="S225" s="1" t="s">
        <v>1018</v>
      </c>
      <c r="U225" s="7">
        <f>IF(ISERROR(FIND("РУСАЛ",S225,1)),0,1)</f>
        <v>0</v>
      </c>
      <c r="V225" s="7" t="s">
        <v>4077</v>
      </c>
      <c r="W225" s="1" t="s">
        <v>2573</v>
      </c>
      <c r="X225" s="7" t="s">
        <v>4188</v>
      </c>
      <c r="Y225" s="1" t="s">
        <v>3945</v>
      </c>
      <c r="Z225" s="7" t="s">
        <v>4196</v>
      </c>
      <c r="AA225" s="1">
        <v>8103200000</v>
      </c>
      <c r="AB225" s="1">
        <v>42</v>
      </c>
      <c r="AC225" s="1">
        <v>40</v>
      </c>
      <c r="AD225" s="1">
        <v>27521.63</v>
      </c>
    </row>
    <row r="226" spans="1:30" x14ac:dyDescent="0.25">
      <c r="A226" s="1">
        <v>10880</v>
      </c>
      <c r="B226" s="1" t="s">
        <v>2685</v>
      </c>
      <c r="C226" s="2">
        <v>40234</v>
      </c>
      <c r="D226" s="3">
        <v>2010</v>
      </c>
      <c r="E226" s="3">
        <v>2</v>
      </c>
      <c r="F226" s="1" t="s">
        <v>22</v>
      </c>
      <c r="G226" s="1"/>
      <c r="H226" s="1" t="s">
        <v>1018</v>
      </c>
      <c r="I226" s="1" t="s">
        <v>2686</v>
      </c>
      <c r="J226" s="1">
        <v>1827003592</v>
      </c>
      <c r="K226" s="1" t="s">
        <v>1015</v>
      </c>
      <c r="L226" s="1" t="s">
        <v>1016</v>
      </c>
      <c r="M226" s="1" t="s">
        <v>57</v>
      </c>
      <c r="N226" s="7" t="s">
        <v>4086</v>
      </c>
      <c r="O226" s="1"/>
      <c r="P226" s="1" t="s">
        <v>54</v>
      </c>
      <c r="Q226" s="1" t="s">
        <v>2687</v>
      </c>
      <c r="R226" s="1" t="s">
        <v>410</v>
      </c>
      <c r="S226" s="1" t="s">
        <v>2688</v>
      </c>
      <c r="U226" s="7">
        <f>IF(ISERROR(FIND("РУСАЛ",S226,1)),0,1)</f>
        <v>0</v>
      </c>
      <c r="V226" s="7" t="s">
        <v>4081</v>
      </c>
      <c r="W226" s="1" t="e">
        <f>-H.C.STARCK</f>
        <v>#NAME?</v>
      </c>
      <c r="X226" s="7" t="s">
        <v>4188</v>
      </c>
      <c r="Y226" s="1" t="s">
        <v>3945</v>
      </c>
      <c r="Z226" s="7" t="s">
        <v>4196</v>
      </c>
      <c r="AA226" s="1">
        <v>8103200000</v>
      </c>
      <c r="AB226" s="1">
        <v>42</v>
      </c>
      <c r="AC226" s="1">
        <v>40</v>
      </c>
      <c r="AD226" s="1">
        <v>27161</v>
      </c>
    </row>
    <row r="227" spans="1:30" x14ac:dyDescent="0.25">
      <c r="A227" s="1">
        <v>10881</v>
      </c>
      <c r="B227" s="1" t="s">
        <v>2685</v>
      </c>
      <c r="C227" s="2">
        <v>40234</v>
      </c>
      <c r="D227" s="3">
        <v>2010</v>
      </c>
      <c r="E227" s="3">
        <v>2</v>
      </c>
      <c r="F227" s="1" t="s">
        <v>22</v>
      </c>
      <c r="G227" s="1"/>
      <c r="H227" s="1" t="s">
        <v>1018</v>
      </c>
      <c r="I227" s="1" t="s">
        <v>2686</v>
      </c>
      <c r="J227" s="1">
        <v>1827003592</v>
      </c>
      <c r="K227" s="1" t="s">
        <v>1015</v>
      </c>
      <c r="L227" s="1" t="s">
        <v>1016</v>
      </c>
      <c r="M227" s="1" t="s">
        <v>57</v>
      </c>
      <c r="N227" s="7" t="s">
        <v>4086</v>
      </c>
      <c r="O227" s="1"/>
      <c r="P227" s="1" t="s">
        <v>54</v>
      </c>
      <c r="Q227" s="1" t="s">
        <v>2689</v>
      </c>
      <c r="R227" s="1" t="s">
        <v>410</v>
      </c>
      <c r="S227" s="1" t="s">
        <v>2690</v>
      </c>
      <c r="U227" s="7">
        <f>IF(ISERROR(FIND("РУСАЛ",S227,1)),0,1)</f>
        <v>0</v>
      </c>
      <c r="V227" s="7" t="s">
        <v>4080</v>
      </c>
      <c r="W227" s="1" t="e">
        <f>-H.C.STARCK</f>
        <v>#NAME?</v>
      </c>
      <c r="X227" s="7" t="s">
        <v>4188</v>
      </c>
      <c r="Y227" s="1" t="s">
        <v>3945</v>
      </c>
      <c r="Z227" s="7" t="s">
        <v>4196</v>
      </c>
      <c r="AA227" s="1">
        <v>8103200000</v>
      </c>
      <c r="AB227" s="1">
        <v>1</v>
      </c>
      <c r="AC227" s="1">
        <v>1</v>
      </c>
      <c r="AD227" s="1">
        <v>1099</v>
      </c>
    </row>
    <row r="228" spans="1:30" x14ac:dyDescent="0.25">
      <c r="A228" s="1">
        <v>11337</v>
      </c>
      <c r="B228" s="1" t="s">
        <v>2737</v>
      </c>
      <c r="C228" s="2">
        <v>40249</v>
      </c>
      <c r="D228" s="3">
        <v>2010</v>
      </c>
      <c r="E228" s="3">
        <v>3</v>
      </c>
      <c r="F228" s="1" t="s">
        <v>22</v>
      </c>
      <c r="G228" s="1"/>
      <c r="H228" s="1" t="s">
        <v>2071</v>
      </c>
      <c r="I228" s="1" t="s">
        <v>2738</v>
      </c>
      <c r="J228" s="1">
        <v>1827003592</v>
      </c>
      <c r="K228" s="1" t="s">
        <v>1015</v>
      </c>
      <c r="L228" s="1" t="s">
        <v>1016</v>
      </c>
      <c r="M228" s="1" t="s">
        <v>514</v>
      </c>
      <c r="N228" s="7" t="s">
        <v>4204</v>
      </c>
      <c r="O228" s="1"/>
      <c r="P228" s="1" t="s">
        <v>52</v>
      </c>
      <c r="Q228" s="1" t="s">
        <v>2739</v>
      </c>
      <c r="R228" s="1" t="s">
        <v>2740</v>
      </c>
      <c r="S228" s="1" t="s">
        <v>2071</v>
      </c>
      <c r="U228" s="7">
        <f>IF(ISERROR(FIND("РУСАЛ",S228,1)),0,1)</f>
        <v>0</v>
      </c>
      <c r="V228" s="7" t="s">
        <v>4072</v>
      </c>
      <c r="W228" s="1" t="e">
        <f>-ОТСУТСТВУЕТ</f>
        <v>#NAME?</v>
      </c>
      <c r="X228" s="7" t="s">
        <v>4188</v>
      </c>
      <c r="Y228" s="1" t="s">
        <v>3945</v>
      </c>
      <c r="Z228" s="7" t="s">
        <v>4196</v>
      </c>
      <c r="AA228" s="1">
        <v>8103200000</v>
      </c>
      <c r="AB228" s="1">
        <v>420</v>
      </c>
      <c r="AC228" s="1">
        <v>280</v>
      </c>
      <c r="AD228" s="7">
        <v>108877</v>
      </c>
    </row>
    <row r="229" spans="1:30" x14ac:dyDescent="0.25">
      <c r="A229" s="1">
        <v>12508</v>
      </c>
      <c r="B229" s="1" t="s">
        <v>2855</v>
      </c>
      <c r="C229" s="2">
        <v>40288</v>
      </c>
      <c r="D229" s="3">
        <v>2010</v>
      </c>
      <c r="E229" s="3">
        <v>4</v>
      </c>
      <c r="F229" s="1" t="s">
        <v>22</v>
      </c>
      <c r="G229" s="1"/>
      <c r="H229" s="1" t="s">
        <v>2071</v>
      </c>
      <c r="I229" s="1" t="s">
        <v>2738</v>
      </c>
      <c r="J229" s="1">
        <v>1827003592</v>
      </c>
      <c r="K229" s="1" t="s">
        <v>1015</v>
      </c>
      <c r="L229" s="1" t="s">
        <v>2856</v>
      </c>
      <c r="M229" s="1" t="s">
        <v>514</v>
      </c>
      <c r="N229" s="7" t="s">
        <v>4204</v>
      </c>
      <c r="O229" s="1"/>
      <c r="P229" s="1" t="s">
        <v>52</v>
      </c>
      <c r="Q229" s="1" t="s">
        <v>2858</v>
      </c>
      <c r="R229" s="1" t="s">
        <v>2859</v>
      </c>
      <c r="S229" s="1" t="s">
        <v>2857</v>
      </c>
      <c r="U229" s="7">
        <f>IF(ISERROR(FIND("РУСАЛ",S229,1)),0,1)</f>
        <v>0</v>
      </c>
      <c r="V229" s="7" t="s">
        <v>4072</v>
      </c>
      <c r="W229" s="1" t="s">
        <v>197</v>
      </c>
      <c r="X229" s="7" t="s">
        <v>4188</v>
      </c>
      <c r="Y229" s="1" t="s">
        <v>3945</v>
      </c>
      <c r="Z229" s="7" t="s">
        <v>4196</v>
      </c>
      <c r="AA229" s="1">
        <v>8103200000</v>
      </c>
      <c r="AB229" s="1">
        <v>623</v>
      </c>
      <c r="AC229" s="1">
        <v>422</v>
      </c>
      <c r="AD229" s="1">
        <v>173566</v>
      </c>
    </row>
    <row r="230" spans="1:30" x14ac:dyDescent="0.25">
      <c r="A230" s="1">
        <v>12649</v>
      </c>
      <c r="B230" s="1" t="s">
        <v>2903</v>
      </c>
      <c r="C230" s="2">
        <v>40311</v>
      </c>
      <c r="D230" s="3">
        <v>2010</v>
      </c>
      <c r="E230" s="3">
        <v>5</v>
      </c>
      <c r="F230" s="1" t="s">
        <v>22</v>
      </c>
      <c r="G230" s="1"/>
      <c r="H230" s="1" t="s">
        <v>2904</v>
      </c>
      <c r="I230" s="1" t="s">
        <v>2738</v>
      </c>
      <c r="J230" s="1">
        <v>1827003592</v>
      </c>
      <c r="K230" s="1" t="s">
        <v>1015</v>
      </c>
      <c r="L230" s="1" t="s">
        <v>2856</v>
      </c>
      <c r="M230" s="1" t="s">
        <v>514</v>
      </c>
      <c r="N230" s="7" t="s">
        <v>4204</v>
      </c>
      <c r="O230" s="1"/>
      <c r="P230" s="1" t="s">
        <v>52</v>
      </c>
      <c r="Q230" s="1" t="s">
        <v>2905</v>
      </c>
      <c r="R230" s="1" t="s">
        <v>410</v>
      </c>
      <c r="S230" s="1" t="s">
        <v>2904</v>
      </c>
      <c r="U230" s="7">
        <f>IF(ISERROR(FIND("РУСАЛ",S230,1)),0,1)</f>
        <v>0</v>
      </c>
      <c r="V230" s="7" t="s">
        <v>4072</v>
      </c>
      <c r="W230" s="1" t="s">
        <v>2906</v>
      </c>
      <c r="X230" s="7" t="s">
        <v>4188</v>
      </c>
      <c r="Y230" s="1" t="s">
        <v>3945</v>
      </c>
      <c r="Z230" s="7" t="s">
        <v>4196</v>
      </c>
      <c r="AA230" s="1">
        <v>8103200000</v>
      </c>
      <c r="AB230" s="1">
        <v>227</v>
      </c>
      <c r="AC230" s="1">
        <v>199</v>
      </c>
      <c r="AD230" s="1">
        <v>64692</v>
      </c>
    </row>
    <row r="231" spans="1:30" x14ac:dyDescent="0.25">
      <c r="A231" s="1">
        <v>12716</v>
      </c>
      <c r="B231" s="1" t="s">
        <v>2927</v>
      </c>
      <c r="C231" s="2">
        <v>40317</v>
      </c>
      <c r="D231" s="3">
        <v>2010</v>
      </c>
      <c r="E231" s="3">
        <v>5</v>
      </c>
      <c r="F231" s="1" t="s">
        <v>22</v>
      </c>
      <c r="G231" s="1"/>
      <c r="H231" s="1" t="s">
        <v>2904</v>
      </c>
      <c r="I231" s="1" t="s">
        <v>2738</v>
      </c>
      <c r="J231" s="1">
        <v>1827003592</v>
      </c>
      <c r="K231" s="1" t="s">
        <v>1015</v>
      </c>
      <c r="L231" s="1" t="s">
        <v>2856</v>
      </c>
      <c r="M231" s="1" t="s">
        <v>514</v>
      </c>
      <c r="N231" s="7" t="s">
        <v>4204</v>
      </c>
      <c r="O231" s="1"/>
      <c r="P231" s="1" t="s">
        <v>52</v>
      </c>
      <c r="Q231" s="1" t="s">
        <v>2929</v>
      </c>
      <c r="R231" s="1" t="s">
        <v>2930</v>
      </c>
      <c r="S231" s="1" t="s">
        <v>2904</v>
      </c>
      <c r="U231" s="7">
        <f>IF(ISERROR(FIND("РУСАЛ",S231,1)),0,1)</f>
        <v>0</v>
      </c>
      <c r="V231" s="7" t="s">
        <v>4072</v>
      </c>
      <c r="W231" s="1" t="s">
        <v>2928</v>
      </c>
      <c r="X231" s="7" t="s">
        <v>4188</v>
      </c>
      <c r="Y231" s="1" t="s">
        <v>3945</v>
      </c>
      <c r="Z231" s="7" t="s">
        <v>4196</v>
      </c>
      <c r="AA231" s="1">
        <v>8103200000</v>
      </c>
      <c r="AB231" s="1">
        <v>667</v>
      </c>
      <c r="AC231" s="1">
        <v>571</v>
      </c>
      <c r="AD231" s="7">
        <v>216222</v>
      </c>
    </row>
    <row r="232" spans="1:30" x14ac:dyDescent="0.25">
      <c r="A232" s="1">
        <v>14178</v>
      </c>
      <c r="B232" s="1" t="s">
        <v>3023</v>
      </c>
      <c r="C232" s="2">
        <v>40352</v>
      </c>
      <c r="D232" s="3">
        <v>2010</v>
      </c>
      <c r="E232" s="3">
        <v>6</v>
      </c>
      <c r="F232" s="1" t="s">
        <v>22</v>
      </c>
      <c r="G232" s="1"/>
      <c r="H232" s="1" t="s">
        <v>2904</v>
      </c>
      <c r="I232" s="1" t="s">
        <v>2738</v>
      </c>
      <c r="J232" s="1">
        <v>1827003592</v>
      </c>
      <c r="K232" s="1" t="s">
        <v>1015</v>
      </c>
      <c r="L232" s="1" t="s">
        <v>2856</v>
      </c>
      <c r="M232" s="1" t="s">
        <v>514</v>
      </c>
      <c r="N232" s="7" t="s">
        <v>4204</v>
      </c>
      <c r="O232" s="1"/>
      <c r="P232" s="1" t="s">
        <v>52</v>
      </c>
      <c r="Q232" s="1" t="s">
        <v>3025</v>
      </c>
      <c r="R232" s="1" t="s">
        <v>3873</v>
      </c>
      <c r="S232" s="1" t="s">
        <v>2904</v>
      </c>
      <c r="U232" s="7">
        <f>IF(ISERROR(FIND("РУСАЛ",S232,1)),0,1)</f>
        <v>0</v>
      </c>
      <c r="V232" s="7" t="s">
        <v>4072</v>
      </c>
      <c r="W232" s="1" t="s">
        <v>3024</v>
      </c>
      <c r="X232" s="7" t="s">
        <v>4188</v>
      </c>
      <c r="Y232" s="1" t="s">
        <v>3945</v>
      </c>
      <c r="Z232" s="7" t="s">
        <v>4196</v>
      </c>
      <c r="AA232" s="1">
        <v>8103200000</v>
      </c>
      <c r="AB232" s="1">
        <v>39</v>
      </c>
      <c r="AC232" s="1">
        <v>30</v>
      </c>
      <c r="AD232" s="1">
        <v>12428.79</v>
      </c>
    </row>
    <row r="233" spans="1:30" x14ac:dyDescent="0.25">
      <c r="A233" s="1">
        <v>14957</v>
      </c>
      <c r="B233" s="1" t="s">
        <v>3151</v>
      </c>
      <c r="C233" s="2">
        <v>40388</v>
      </c>
      <c r="D233" s="3">
        <v>2010</v>
      </c>
      <c r="E233" s="3">
        <v>7</v>
      </c>
      <c r="F233" s="1" t="s">
        <v>22</v>
      </c>
      <c r="G233" s="1"/>
      <c r="H233" s="1" t="s">
        <v>3152</v>
      </c>
      <c r="I233" s="1" t="s">
        <v>3153</v>
      </c>
      <c r="J233" s="1">
        <v>1827003592</v>
      </c>
      <c r="K233" s="1" t="s">
        <v>1015</v>
      </c>
      <c r="L233" s="1" t="s">
        <v>2856</v>
      </c>
      <c r="M233" s="1" t="s">
        <v>57</v>
      </c>
      <c r="N233" s="7" t="s">
        <v>4086</v>
      </c>
      <c r="O233" s="1"/>
      <c r="P233" s="1" t="s">
        <v>54</v>
      </c>
      <c r="Q233" s="1" t="s">
        <v>3154</v>
      </c>
      <c r="R233" s="1" t="s">
        <v>410</v>
      </c>
      <c r="S233" s="1" t="s">
        <v>3155</v>
      </c>
      <c r="U233" s="7">
        <f>IF(ISERROR(FIND("РУСАЛ",S233,1)),0,1)</f>
        <v>0</v>
      </c>
      <c r="V233" s="7" t="s">
        <v>3996</v>
      </c>
      <c r="W233" s="1" t="s">
        <v>1013</v>
      </c>
      <c r="X233" s="7" t="s">
        <v>4188</v>
      </c>
      <c r="Y233" s="1" t="s">
        <v>3945</v>
      </c>
      <c r="Z233" s="7" t="s">
        <v>4196</v>
      </c>
      <c r="AA233" s="1">
        <v>8103200000</v>
      </c>
      <c r="AB233" s="1">
        <v>16</v>
      </c>
      <c r="AC233" s="1">
        <v>15</v>
      </c>
      <c r="AD233" s="1">
        <v>12479.69</v>
      </c>
    </row>
    <row r="234" spans="1:30" x14ac:dyDescent="0.25">
      <c r="A234" s="1">
        <v>14958</v>
      </c>
      <c r="B234" s="1" t="s">
        <v>3151</v>
      </c>
      <c r="C234" s="2">
        <v>40388</v>
      </c>
      <c r="D234" s="3">
        <v>2010</v>
      </c>
      <c r="E234" s="3">
        <v>7</v>
      </c>
      <c r="F234" s="1" t="s">
        <v>22</v>
      </c>
      <c r="G234" s="1"/>
      <c r="H234" s="1" t="s">
        <v>3152</v>
      </c>
      <c r="I234" s="1" t="s">
        <v>3153</v>
      </c>
      <c r="J234" s="1">
        <v>1827003592</v>
      </c>
      <c r="K234" s="1" t="s">
        <v>1015</v>
      </c>
      <c r="L234" s="1" t="s">
        <v>2856</v>
      </c>
      <c r="M234" s="1" t="s">
        <v>57</v>
      </c>
      <c r="N234" s="7" t="s">
        <v>4086</v>
      </c>
      <c r="O234" s="1"/>
      <c r="P234" s="1" t="s">
        <v>54</v>
      </c>
      <c r="Q234" s="1" t="s">
        <v>3156</v>
      </c>
      <c r="R234" s="1" t="s">
        <v>2860</v>
      </c>
      <c r="S234" s="1" t="s">
        <v>3157</v>
      </c>
      <c r="U234" s="7">
        <f>IF(ISERROR(FIND("РУСАЛ",S234,1)),0,1)</f>
        <v>0</v>
      </c>
      <c r="V234" s="7" t="s">
        <v>3997</v>
      </c>
      <c r="W234" s="1" t="s">
        <v>1013</v>
      </c>
      <c r="X234" s="7" t="s">
        <v>4188</v>
      </c>
      <c r="Y234" s="1" t="s">
        <v>3945</v>
      </c>
      <c r="Z234" s="7" t="s">
        <v>4196</v>
      </c>
      <c r="AA234" s="1">
        <v>8103200000</v>
      </c>
      <c r="AB234" s="1">
        <v>22</v>
      </c>
      <c r="AC234" s="1">
        <v>20</v>
      </c>
      <c r="AD234" s="1">
        <v>17325.349999999999</v>
      </c>
    </row>
    <row r="235" spans="1:30" x14ac:dyDescent="0.25">
      <c r="A235" s="1">
        <v>17842</v>
      </c>
      <c r="B235" s="1" t="s">
        <v>3515</v>
      </c>
      <c r="C235" s="2">
        <v>40470</v>
      </c>
      <c r="D235" s="3">
        <v>2010</v>
      </c>
      <c r="E235" s="3">
        <v>10</v>
      </c>
      <c r="F235" s="1" t="s">
        <v>22</v>
      </c>
      <c r="G235" s="1"/>
      <c r="H235" s="1" t="s">
        <v>1018</v>
      </c>
      <c r="I235" s="1"/>
      <c r="J235" s="1">
        <v>1827003592</v>
      </c>
      <c r="K235" s="1" t="s">
        <v>1015</v>
      </c>
      <c r="L235" s="1" t="s">
        <v>1016</v>
      </c>
      <c r="M235" s="1" t="s">
        <v>57</v>
      </c>
      <c r="N235" s="7" t="s">
        <v>4086</v>
      </c>
      <c r="O235" s="1"/>
      <c r="P235" s="1" t="s">
        <v>54</v>
      </c>
      <c r="Q235" s="1" t="s">
        <v>3516</v>
      </c>
      <c r="R235" s="1" t="s">
        <v>3517</v>
      </c>
      <c r="S235" s="1" t="s">
        <v>3518</v>
      </c>
      <c r="U235" s="7">
        <f>IF(ISERROR(FIND("РУСАЛ",S235,1)),0,1)</f>
        <v>0</v>
      </c>
      <c r="V235" s="7" t="s">
        <v>4082</v>
      </c>
      <c r="W235" s="1" t="s">
        <v>3519</v>
      </c>
      <c r="X235" s="7" t="s">
        <v>4188</v>
      </c>
      <c r="Y235" s="1" t="s">
        <v>3945</v>
      </c>
      <c r="Z235" s="7" t="s">
        <v>4196</v>
      </c>
      <c r="AA235" s="1">
        <v>8103200000</v>
      </c>
      <c r="AB235" s="1">
        <v>3</v>
      </c>
      <c r="AC235" s="1">
        <v>2</v>
      </c>
      <c r="AD235" s="1">
        <v>1712.79</v>
      </c>
    </row>
    <row r="236" spans="1:30" x14ac:dyDescent="0.25">
      <c r="A236" s="1">
        <v>17843</v>
      </c>
      <c r="B236" s="1" t="s">
        <v>3515</v>
      </c>
      <c r="C236" s="2">
        <v>40470</v>
      </c>
      <c r="D236" s="3">
        <v>2010</v>
      </c>
      <c r="E236" s="3">
        <v>10</v>
      </c>
      <c r="F236" s="1" t="s">
        <v>22</v>
      </c>
      <c r="G236" s="1"/>
      <c r="H236" s="1" t="s">
        <v>1018</v>
      </c>
      <c r="I236" s="1"/>
      <c r="J236" s="1">
        <v>1827003592</v>
      </c>
      <c r="K236" s="1" t="s">
        <v>1015</v>
      </c>
      <c r="L236" s="1" t="s">
        <v>1016</v>
      </c>
      <c r="M236" s="1" t="s">
        <v>57</v>
      </c>
      <c r="N236" s="7" t="s">
        <v>4086</v>
      </c>
      <c r="O236" s="1"/>
      <c r="P236" s="1" t="s">
        <v>54</v>
      </c>
      <c r="Q236" s="1" t="s">
        <v>3520</v>
      </c>
      <c r="R236" s="1" t="s">
        <v>3521</v>
      </c>
      <c r="S236" s="1" t="s">
        <v>3522</v>
      </c>
      <c r="U236" s="7">
        <f>IF(ISERROR(FIND("РУСАЛ",S236,1)),0,1)</f>
        <v>0</v>
      </c>
      <c r="V236" s="7" t="s">
        <v>4079</v>
      </c>
      <c r="W236" s="1" t="e">
        <f>-H.C.STARK</f>
        <v>#NAME?</v>
      </c>
      <c r="X236" s="7" t="s">
        <v>4188</v>
      </c>
      <c r="Y236" s="1" t="s">
        <v>3945</v>
      </c>
      <c r="Z236" s="7" t="s">
        <v>4196</v>
      </c>
      <c r="AA236" s="1">
        <v>8103200000</v>
      </c>
      <c r="AB236" s="1">
        <v>135</v>
      </c>
      <c r="AC236" s="1">
        <v>117</v>
      </c>
      <c r="AD236" s="1">
        <v>81658.8</v>
      </c>
    </row>
    <row r="237" spans="1:30" x14ac:dyDescent="0.25">
      <c r="A237" s="1">
        <v>40883</v>
      </c>
      <c r="B237" s="1" t="s">
        <v>1012</v>
      </c>
      <c r="C237" s="2">
        <v>40604</v>
      </c>
      <c r="D237" s="3">
        <v>2011</v>
      </c>
      <c r="E237" s="3">
        <v>3</v>
      </c>
      <c r="F237" s="1" t="s">
        <v>22</v>
      </c>
      <c r="G237" s="1"/>
      <c r="H237" s="1" t="s">
        <v>1013</v>
      </c>
      <c r="I237" s="1" t="s">
        <v>1014</v>
      </c>
      <c r="J237" s="1">
        <v>1827003592</v>
      </c>
      <c r="K237" s="1" t="s">
        <v>1015</v>
      </c>
      <c r="L237" s="1" t="s">
        <v>1016</v>
      </c>
      <c r="M237" s="1" t="s">
        <v>57</v>
      </c>
      <c r="N237" s="7" t="s">
        <v>4200</v>
      </c>
      <c r="O237" s="1"/>
      <c r="P237" s="1" t="s">
        <v>54</v>
      </c>
      <c r="Q237" s="1" t="s">
        <v>1017</v>
      </c>
      <c r="R237" s="1"/>
      <c r="S237" s="1" t="s">
        <v>1018</v>
      </c>
      <c r="V237" s="7" t="s">
        <v>4077</v>
      </c>
      <c r="W237" s="1" t="s">
        <v>3897</v>
      </c>
      <c r="X237" s="7" t="s">
        <v>4188</v>
      </c>
      <c r="Y237" s="1" t="s">
        <v>3945</v>
      </c>
      <c r="Z237" s="7" t="s">
        <v>4196</v>
      </c>
      <c r="AA237" s="1">
        <v>8103200000</v>
      </c>
      <c r="AB237" s="1">
        <v>57.499000000000002</v>
      </c>
      <c r="AC237" s="1">
        <v>45</v>
      </c>
      <c r="AD237" s="1">
        <v>40762.85</v>
      </c>
    </row>
    <row r="238" spans="1:30" x14ac:dyDescent="0.25">
      <c r="A238" s="1">
        <v>40884</v>
      </c>
      <c r="B238" s="1" t="s">
        <v>1012</v>
      </c>
      <c r="C238" s="2">
        <v>40604</v>
      </c>
      <c r="D238" s="3">
        <v>2011</v>
      </c>
      <c r="E238" s="3">
        <v>3</v>
      </c>
      <c r="F238" s="1" t="s">
        <v>22</v>
      </c>
      <c r="G238" s="1"/>
      <c r="H238" s="1" t="s">
        <v>1013</v>
      </c>
      <c r="I238" s="1" t="s">
        <v>1014</v>
      </c>
      <c r="J238" s="1">
        <v>1827003592</v>
      </c>
      <c r="K238" s="1" t="s">
        <v>1015</v>
      </c>
      <c r="L238" s="1" t="s">
        <v>1016</v>
      </c>
      <c r="M238" s="1" t="s">
        <v>57</v>
      </c>
      <c r="N238" s="7" t="s">
        <v>4226</v>
      </c>
      <c r="O238" s="1"/>
      <c r="P238" s="1" t="s">
        <v>54</v>
      </c>
      <c r="Q238" s="1" t="s">
        <v>1019</v>
      </c>
      <c r="R238" s="1"/>
      <c r="S238" s="1" t="s">
        <v>1018</v>
      </c>
      <c r="V238" s="7" t="s">
        <v>4077</v>
      </c>
      <c r="W238" s="1" t="s">
        <v>3897</v>
      </c>
      <c r="X238" s="7" t="s">
        <v>4188</v>
      </c>
      <c r="Y238" s="1" t="s">
        <v>3945</v>
      </c>
      <c r="Z238" s="7" t="s">
        <v>4196</v>
      </c>
      <c r="AA238" s="1">
        <v>8103200000</v>
      </c>
      <c r="AB238" s="1">
        <v>53.115000000000002</v>
      </c>
      <c r="AC238" s="1">
        <v>50</v>
      </c>
      <c r="AD238" s="1">
        <v>51593.26</v>
      </c>
    </row>
    <row r="239" spans="1:30" x14ac:dyDescent="0.25">
      <c r="A239" s="1">
        <v>44004</v>
      </c>
      <c r="B239" s="1" t="s">
        <v>1319</v>
      </c>
      <c r="C239" s="2">
        <v>40669</v>
      </c>
      <c r="D239" s="3">
        <v>2011</v>
      </c>
      <c r="E239" s="3">
        <v>5</v>
      </c>
      <c r="F239" s="1" t="s">
        <v>22</v>
      </c>
      <c r="G239" s="1"/>
      <c r="H239" s="1" t="s">
        <v>1320</v>
      </c>
      <c r="I239" s="1" t="s">
        <v>1321</v>
      </c>
      <c r="J239" s="1">
        <v>1827003592</v>
      </c>
      <c r="K239" s="1" t="s">
        <v>1015</v>
      </c>
      <c r="L239" s="1" t="s">
        <v>1016</v>
      </c>
      <c r="M239" s="1" t="s">
        <v>57</v>
      </c>
      <c r="N239" s="7" t="s">
        <v>4200</v>
      </c>
      <c r="O239" s="1"/>
      <c r="P239" s="1" t="s">
        <v>54</v>
      </c>
      <c r="Q239" s="1" t="s">
        <v>1322</v>
      </c>
      <c r="R239" s="1"/>
      <c r="S239" s="1" t="s">
        <v>1323</v>
      </c>
      <c r="V239" s="7" t="s">
        <v>4078</v>
      </c>
      <c r="W239" s="1" t="s">
        <v>3897</v>
      </c>
      <c r="X239" s="7" t="s">
        <v>4188</v>
      </c>
      <c r="Y239" s="1" t="s">
        <v>3945</v>
      </c>
      <c r="Z239" s="7" t="s">
        <v>4196</v>
      </c>
      <c r="AA239" s="1">
        <v>8103200000</v>
      </c>
      <c r="AB239" s="1">
        <v>63</v>
      </c>
      <c r="AC239" s="1">
        <v>60</v>
      </c>
      <c r="AD239" s="1">
        <v>62989.59</v>
      </c>
    </row>
    <row r="240" spans="1:30" x14ac:dyDescent="0.25">
      <c r="A240" s="1">
        <v>44005</v>
      </c>
      <c r="B240" s="1" t="s">
        <v>1319</v>
      </c>
      <c r="C240" s="2">
        <v>40669</v>
      </c>
      <c r="D240" s="3">
        <v>2011</v>
      </c>
      <c r="E240" s="3">
        <v>5</v>
      </c>
      <c r="F240" s="1" t="s">
        <v>22</v>
      </c>
      <c r="G240" s="1"/>
      <c r="H240" s="1" t="s">
        <v>1320</v>
      </c>
      <c r="I240" s="1" t="s">
        <v>1321</v>
      </c>
      <c r="J240" s="1">
        <v>1827003592</v>
      </c>
      <c r="K240" s="1" t="s">
        <v>1015</v>
      </c>
      <c r="L240" s="1" t="s">
        <v>1016</v>
      </c>
      <c r="M240" s="1" t="s">
        <v>57</v>
      </c>
      <c r="N240" s="7" t="s">
        <v>4215</v>
      </c>
      <c r="O240" s="1"/>
      <c r="P240" s="1" t="s">
        <v>54</v>
      </c>
      <c r="Q240" s="1" t="s">
        <v>1324</v>
      </c>
      <c r="R240" s="1"/>
      <c r="S240" s="1" t="s">
        <v>1323</v>
      </c>
      <c r="V240" s="7" t="s">
        <v>4078</v>
      </c>
      <c r="W240" s="1" t="s">
        <v>3897</v>
      </c>
      <c r="X240" s="7" t="s">
        <v>4188</v>
      </c>
      <c r="Y240" s="1" t="s">
        <v>3945</v>
      </c>
      <c r="Z240" s="7" t="s">
        <v>4196</v>
      </c>
      <c r="AA240" s="1">
        <v>8103200000</v>
      </c>
      <c r="AB240" s="1">
        <v>5.5839999999999996</v>
      </c>
      <c r="AC240" s="1">
        <v>5</v>
      </c>
      <c r="AD240" s="1">
        <v>6804.19</v>
      </c>
    </row>
    <row r="241" spans="1:30" x14ac:dyDescent="0.25">
      <c r="A241" s="1">
        <v>44006</v>
      </c>
      <c r="B241" s="1" t="s">
        <v>1319</v>
      </c>
      <c r="C241" s="2">
        <v>40669</v>
      </c>
      <c r="D241" s="3">
        <v>2011</v>
      </c>
      <c r="E241" s="3">
        <v>5</v>
      </c>
      <c r="F241" s="1" t="s">
        <v>22</v>
      </c>
      <c r="G241" s="1"/>
      <c r="H241" s="1" t="s">
        <v>1320</v>
      </c>
      <c r="I241" s="1" t="s">
        <v>1321</v>
      </c>
      <c r="J241" s="1">
        <v>1827003592</v>
      </c>
      <c r="K241" s="1" t="s">
        <v>1015</v>
      </c>
      <c r="L241" s="1" t="s">
        <v>1016</v>
      </c>
      <c r="M241" s="1" t="s">
        <v>57</v>
      </c>
      <c r="N241" s="7" t="s">
        <v>4226</v>
      </c>
      <c r="O241" s="1"/>
      <c r="P241" s="1" t="s">
        <v>54</v>
      </c>
      <c r="Q241" s="1" t="s">
        <v>1325</v>
      </c>
      <c r="R241" s="1"/>
      <c r="S241" s="1" t="s">
        <v>1323</v>
      </c>
      <c r="V241" s="7" t="s">
        <v>4078</v>
      </c>
      <c r="W241" s="1" t="s">
        <v>3897</v>
      </c>
      <c r="X241" s="7" t="s">
        <v>4188</v>
      </c>
      <c r="Y241" s="1" t="s">
        <v>3945</v>
      </c>
      <c r="Z241" s="7" t="s">
        <v>4196</v>
      </c>
      <c r="AA241" s="1">
        <v>8103200000</v>
      </c>
      <c r="AB241" s="1">
        <v>11.12</v>
      </c>
      <c r="AC241" s="1">
        <v>10</v>
      </c>
      <c r="AD241" s="1">
        <v>12507.05</v>
      </c>
    </row>
    <row r="242" spans="1:30" x14ac:dyDescent="0.25">
      <c r="A242" s="1">
        <v>6999</v>
      </c>
      <c r="B242" s="1" t="s">
        <v>2264</v>
      </c>
      <c r="C242" s="2">
        <v>40206</v>
      </c>
      <c r="D242" s="3">
        <v>2010</v>
      </c>
      <c r="E242" s="3">
        <v>1</v>
      </c>
      <c r="F242" s="1" t="s">
        <v>22</v>
      </c>
      <c r="G242" s="1"/>
      <c r="H242" s="1" t="s">
        <v>2265</v>
      </c>
      <c r="I242" s="1" t="s">
        <v>2266</v>
      </c>
      <c r="J242" s="1">
        <v>1829008035</v>
      </c>
      <c r="K242" s="1" t="s">
        <v>1077</v>
      </c>
      <c r="L242" s="1" t="s">
        <v>912</v>
      </c>
      <c r="M242" s="1" t="s">
        <v>51</v>
      </c>
      <c r="N242" s="7" t="s">
        <v>4213</v>
      </c>
      <c r="O242" s="1"/>
      <c r="P242" s="1" t="s">
        <v>54</v>
      </c>
      <c r="Q242" s="1" t="s">
        <v>2267</v>
      </c>
      <c r="R242" s="1" t="s">
        <v>2268</v>
      </c>
      <c r="S242" s="1" t="s">
        <v>2269</v>
      </c>
      <c r="U242" s="7">
        <f>IF(ISERROR(FIND("РУСАЛ",S242,1)),0,1)</f>
        <v>0</v>
      </c>
      <c r="V242" s="7" t="s">
        <v>4145</v>
      </c>
      <c r="W242" s="1"/>
      <c r="X242" s="7" t="s">
        <v>4191</v>
      </c>
      <c r="Y242" s="1" t="s">
        <v>3954</v>
      </c>
      <c r="Z242" s="7" t="s">
        <v>4196</v>
      </c>
      <c r="AA242" s="1">
        <v>8109200000</v>
      </c>
      <c r="AB242" s="1">
        <v>18571</v>
      </c>
      <c r="AC242" s="1">
        <v>16386</v>
      </c>
      <c r="AD242" s="1">
        <v>904602</v>
      </c>
    </row>
    <row r="243" spans="1:30" x14ac:dyDescent="0.25">
      <c r="A243" s="1">
        <v>8615</v>
      </c>
      <c r="B243" s="1" t="s">
        <v>2420</v>
      </c>
      <c r="C243" s="2">
        <v>40505</v>
      </c>
      <c r="D243" s="3">
        <v>2010</v>
      </c>
      <c r="E243" s="3">
        <v>11</v>
      </c>
      <c r="F243" s="1" t="s">
        <v>22</v>
      </c>
      <c r="G243" s="1"/>
      <c r="H243" s="1" t="s">
        <v>2421</v>
      </c>
      <c r="I243" s="1" t="s">
        <v>2422</v>
      </c>
      <c r="J243" s="1">
        <v>1829008035</v>
      </c>
      <c r="K243" s="1" t="s">
        <v>1077</v>
      </c>
      <c r="L243" s="1" t="s">
        <v>2423</v>
      </c>
      <c r="M243" s="1" t="s">
        <v>50</v>
      </c>
      <c r="N243" s="7" t="s">
        <v>4213</v>
      </c>
      <c r="O243" s="1"/>
      <c r="P243" s="1" t="s">
        <v>54</v>
      </c>
      <c r="Q243" s="1" t="s">
        <v>2267</v>
      </c>
      <c r="R243" s="1" t="s">
        <v>2424</v>
      </c>
      <c r="S243" s="1" t="s">
        <v>2269</v>
      </c>
      <c r="U243" s="7">
        <f>IF(ISERROR(FIND("РУСАЛ",S243,1)),0,1)</f>
        <v>0</v>
      </c>
      <c r="V243" s="7" t="s">
        <v>4145</v>
      </c>
      <c r="W243" s="1" t="s">
        <v>2425</v>
      </c>
      <c r="X243" s="7" t="s">
        <v>4191</v>
      </c>
      <c r="Y243" s="1" t="s">
        <v>3954</v>
      </c>
      <c r="Z243" s="7" t="s">
        <v>4196</v>
      </c>
      <c r="AA243" s="1">
        <v>8109200000</v>
      </c>
      <c r="AB243" s="1">
        <v>19093</v>
      </c>
      <c r="AC243" s="1">
        <v>16916</v>
      </c>
      <c r="AD243" s="1">
        <v>720273.26</v>
      </c>
    </row>
    <row r="244" spans="1:30" x14ac:dyDescent="0.25">
      <c r="A244" s="1">
        <v>10187</v>
      </c>
      <c r="B244" s="1" t="s">
        <v>2617</v>
      </c>
      <c r="C244" s="2">
        <v>40213</v>
      </c>
      <c r="D244" s="3">
        <v>2010</v>
      </c>
      <c r="E244" s="3">
        <v>2</v>
      </c>
      <c r="F244" s="1" t="s">
        <v>22</v>
      </c>
      <c r="G244" s="1"/>
      <c r="H244" s="1" t="s">
        <v>2265</v>
      </c>
      <c r="I244" s="1" t="s">
        <v>2618</v>
      </c>
      <c r="J244" s="1">
        <v>1829008035</v>
      </c>
      <c r="K244" s="1" t="s">
        <v>1077</v>
      </c>
      <c r="L244" s="1" t="s">
        <v>912</v>
      </c>
      <c r="M244" s="1" t="s">
        <v>51</v>
      </c>
      <c r="N244" s="7" t="s">
        <v>4213</v>
      </c>
      <c r="O244" s="1"/>
      <c r="P244" s="1" t="s">
        <v>54</v>
      </c>
      <c r="Q244" s="1" t="s">
        <v>2267</v>
      </c>
      <c r="R244" s="1" t="s">
        <v>2619</v>
      </c>
      <c r="S244" s="1" t="s">
        <v>2269</v>
      </c>
      <c r="U244" s="7">
        <f>IF(ISERROR(FIND("РУСАЛ",S244,1)),0,1)</f>
        <v>0</v>
      </c>
      <c r="V244" s="7" t="s">
        <v>4145</v>
      </c>
      <c r="W244" s="1" t="s">
        <v>2425</v>
      </c>
      <c r="X244" s="7" t="s">
        <v>4191</v>
      </c>
      <c r="Y244" s="1" t="s">
        <v>3954</v>
      </c>
      <c r="Z244" s="7" t="s">
        <v>4196</v>
      </c>
      <c r="AA244" s="1">
        <v>8109200000</v>
      </c>
      <c r="AB244" s="1">
        <v>18958</v>
      </c>
      <c r="AC244" s="1">
        <v>16725</v>
      </c>
      <c r="AD244" s="1">
        <v>926864</v>
      </c>
    </row>
    <row r="245" spans="1:30" x14ac:dyDescent="0.25">
      <c r="A245" s="1">
        <v>12366</v>
      </c>
      <c r="B245" s="1" t="s">
        <v>2808</v>
      </c>
      <c r="C245" s="2">
        <v>40275</v>
      </c>
      <c r="D245" s="3">
        <v>2010</v>
      </c>
      <c r="E245" s="3">
        <v>4</v>
      </c>
      <c r="F245" s="1" t="s">
        <v>22</v>
      </c>
      <c r="G245" s="1"/>
      <c r="H245" s="1" t="s">
        <v>2265</v>
      </c>
      <c r="I245" s="1" t="s">
        <v>2809</v>
      </c>
      <c r="J245" s="1">
        <v>1829008035</v>
      </c>
      <c r="K245" s="1" t="s">
        <v>1077</v>
      </c>
      <c r="L245" s="1" t="s">
        <v>2810</v>
      </c>
      <c r="M245" s="1" t="s">
        <v>51</v>
      </c>
      <c r="N245" s="7" t="s">
        <v>4213</v>
      </c>
      <c r="O245" s="1"/>
      <c r="P245" s="1" t="s">
        <v>54</v>
      </c>
      <c r="Q245" s="1" t="s">
        <v>2267</v>
      </c>
      <c r="R245" s="1" t="s">
        <v>2811</v>
      </c>
      <c r="S245" s="1" t="s">
        <v>2269</v>
      </c>
      <c r="U245" s="7">
        <f>IF(ISERROR(FIND("РУСАЛ",S245,1)),0,1)</f>
        <v>0</v>
      </c>
      <c r="V245" s="7" t="s">
        <v>4145</v>
      </c>
      <c r="W245" s="1" t="s">
        <v>2425</v>
      </c>
      <c r="X245" s="7" t="s">
        <v>4191</v>
      </c>
      <c r="Y245" s="1" t="s">
        <v>3954</v>
      </c>
      <c r="Z245" s="7" t="s">
        <v>4196</v>
      </c>
      <c r="AA245" s="1">
        <v>8109200000</v>
      </c>
      <c r="AB245" s="1">
        <v>18605</v>
      </c>
      <c r="AC245" s="1">
        <v>16385</v>
      </c>
      <c r="AD245" s="1">
        <v>909366</v>
      </c>
    </row>
    <row r="246" spans="1:30" x14ac:dyDescent="0.25">
      <c r="A246" s="1">
        <v>14954</v>
      </c>
      <c r="B246" s="1" t="s">
        <v>3144</v>
      </c>
      <c r="C246" s="2">
        <v>40387</v>
      </c>
      <c r="D246" s="3">
        <v>2010</v>
      </c>
      <c r="E246" s="3">
        <v>7</v>
      </c>
      <c r="F246" s="1" t="s">
        <v>22</v>
      </c>
      <c r="G246" s="1"/>
      <c r="H246" s="1" t="s">
        <v>2402</v>
      </c>
      <c r="I246" s="1" t="s">
        <v>3145</v>
      </c>
      <c r="J246" s="1">
        <v>1829008035</v>
      </c>
      <c r="K246" s="1" t="s">
        <v>1077</v>
      </c>
      <c r="L246" s="1" t="s">
        <v>2698</v>
      </c>
      <c r="M246" s="1" t="s">
        <v>70</v>
      </c>
      <c r="N246" s="7" t="s">
        <v>4208</v>
      </c>
      <c r="O246" s="1"/>
      <c r="P246" s="1" t="s">
        <v>54</v>
      </c>
      <c r="Q246" s="1" t="s">
        <v>3146</v>
      </c>
      <c r="R246" s="1" t="s">
        <v>410</v>
      </c>
      <c r="S246" s="1" t="s">
        <v>2403</v>
      </c>
      <c r="U246" s="7">
        <f>IF(ISERROR(FIND("РУСАЛ",S246,1)),0,1)</f>
        <v>0</v>
      </c>
      <c r="V246" s="7" t="s">
        <v>4045</v>
      </c>
      <c r="W246" s="1" t="s">
        <v>197</v>
      </c>
      <c r="X246" s="7" t="s">
        <v>3960</v>
      </c>
      <c r="Y246" s="1" t="s">
        <v>3960</v>
      </c>
      <c r="Z246" s="7" t="s">
        <v>4196</v>
      </c>
      <c r="AA246" s="1">
        <v>8112921000</v>
      </c>
      <c r="AB246" s="1">
        <v>291</v>
      </c>
      <c r="AC246" s="1">
        <v>271</v>
      </c>
      <c r="AD246" s="1">
        <v>55577.42</v>
      </c>
    </row>
    <row r="247" spans="1:30" x14ac:dyDescent="0.25">
      <c r="A247" s="1">
        <v>40224</v>
      </c>
      <c r="B247" s="1" t="s">
        <v>908</v>
      </c>
      <c r="C247" s="2">
        <v>40589</v>
      </c>
      <c r="D247" s="3">
        <v>2011</v>
      </c>
      <c r="E247" s="3">
        <v>2</v>
      </c>
      <c r="F247" s="1" t="s">
        <v>22</v>
      </c>
      <c r="G247" s="1"/>
      <c r="H247" s="1" t="s">
        <v>909</v>
      </c>
      <c r="I247" s="1" t="s">
        <v>910</v>
      </c>
      <c r="J247" s="1">
        <v>1829008035</v>
      </c>
      <c r="K247" s="1" t="s">
        <v>911</v>
      </c>
      <c r="L247" s="1" t="s">
        <v>912</v>
      </c>
      <c r="M247" s="1" t="s">
        <v>50</v>
      </c>
      <c r="N247" s="7" t="s">
        <v>4213</v>
      </c>
      <c r="O247" s="1"/>
      <c r="P247" s="1" t="s">
        <v>54</v>
      </c>
      <c r="Q247" s="1" t="s">
        <v>913</v>
      </c>
      <c r="R247" s="1" t="s">
        <v>914</v>
      </c>
      <c r="S247" s="1" t="s">
        <v>915</v>
      </c>
      <c r="V247" s="7" t="s">
        <v>4016</v>
      </c>
      <c r="W247" s="1" t="s">
        <v>2425</v>
      </c>
      <c r="X247" s="7" t="s">
        <v>4191</v>
      </c>
      <c r="Y247" s="1" t="s">
        <v>3954</v>
      </c>
      <c r="Z247" s="7" t="s">
        <v>4196</v>
      </c>
      <c r="AA247" s="1">
        <v>8109200000</v>
      </c>
      <c r="AB247" s="1">
        <v>16638.13</v>
      </c>
      <c r="AC247" s="1">
        <v>14739.03</v>
      </c>
      <c r="AD247" s="1">
        <v>771046.22</v>
      </c>
    </row>
    <row r="248" spans="1:30" x14ac:dyDescent="0.25">
      <c r="A248" s="1">
        <v>41242</v>
      </c>
      <c r="B248" s="1" t="s">
        <v>1076</v>
      </c>
      <c r="C248" s="2">
        <v>40623</v>
      </c>
      <c r="D248" s="3">
        <v>2011</v>
      </c>
      <c r="E248" s="3">
        <v>3</v>
      </c>
      <c r="F248" s="1" t="s">
        <v>22</v>
      </c>
      <c r="G248" s="1"/>
      <c r="H248" s="1" t="s">
        <v>909</v>
      </c>
      <c r="I248" s="1" t="s">
        <v>910</v>
      </c>
      <c r="J248" s="1">
        <v>1829008035</v>
      </c>
      <c r="K248" s="1" t="s">
        <v>1077</v>
      </c>
      <c r="L248" s="1" t="s">
        <v>912</v>
      </c>
      <c r="M248" s="1" t="s">
        <v>50</v>
      </c>
      <c r="N248" s="7" t="s">
        <v>4213</v>
      </c>
      <c r="O248" s="1"/>
      <c r="P248" s="1" t="s">
        <v>54</v>
      </c>
      <c r="Q248" s="1" t="s">
        <v>1078</v>
      </c>
      <c r="R248" s="1"/>
      <c r="S248" s="1" t="s">
        <v>1079</v>
      </c>
      <c r="V248" s="7" t="s">
        <v>4016</v>
      </c>
      <c r="W248" s="1" t="s">
        <v>2425</v>
      </c>
      <c r="X248" s="7" t="s">
        <v>4191</v>
      </c>
      <c r="Y248" s="1" t="s">
        <v>3954</v>
      </c>
      <c r="Z248" s="7" t="s">
        <v>4196</v>
      </c>
      <c r="AA248" s="1">
        <v>8109200000</v>
      </c>
      <c r="AB248" s="1">
        <v>16278.57</v>
      </c>
      <c r="AC248" s="1">
        <v>14422.349700000001</v>
      </c>
      <c r="AD248" s="1">
        <v>755273.05920000002</v>
      </c>
    </row>
    <row r="249" spans="1:30" x14ac:dyDescent="0.25">
      <c r="A249" s="1">
        <v>6865</v>
      </c>
      <c r="B249" s="1" t="s">
        <v>2187</v>
      </c>
      <c r="C249" s="2">
        <v>40193</v>
      </c>
      <c r="D249" s="3">
        <v>2010</v>
      </c>
      <c r="E249" s="3">
        <v>1</v>
      </c>
      <c r="F249" s="1" t="s">
        <v>22</v>
      </c>
      <c r="G249" s="1"/>
      <c r="H249" s="1" t="s">
        <v>2188</v>
      </c>
      <c r="I249" s="1" t="s">
        <v>2189</v>
      </c>
      <c r="J249" s="1">
        <v>1831054695</v>
      </c>
      <c r="K249" s="1" t="s">
        <v>829</v>
      </c>
      <c r="L249" s="1" t="s">
        <v>830</v>
      </c>
      <c r="M249" s="1" t="s">
        <v>53</v>
      </c>
      <c r="N249" s="7" t="s">
        <v>4205</v>
      </c>
      <c r="O249" s="1"/>
      <c r="P249" s="1" t="s">
        <v>40</v>
      </c>
      <c r="Q249" s="1" t="s">
        <v>2190</v>
      </c>
      <c r="R249" s="1" t="s">
        <v>3873</v>
      </c>
      <c r="S249" s="1" t="s">
        <v>2188</v>
      </c>
      <c r="U249" s="7">
        <f>IF(ISERROR(FIND("РУСАЛ",S249,1)),0,1)</f>
        <v>0</v>
      </c>
      <c r="V249" s="7" t="s">
        <v>4056</v>
      </c>
      <c r="W249" s="1"/>
      <c r="X249" s="7" t="s">
        <v>4185</v>
      </c>
      <c r="Y249" s="1" t="s">
        <v>3938</v>
      </c>
      <c r="Z249" s="7" t="s">
        <v>4196</v>
      </c>
      <c r="AA249" s="1">
        <v>8001100000</v>
      </c>
      <c r="AB249" s="1">
        <v>614</v>
      </c>
      <c r="AC249" s="1">
        <v>600</v>
      </c>
      <c r="AD249" s="1">
        <v>24900</v>
      </c>
    </row>
    <row r="250" spans="1:30" x14ac:dyDescent="0.25">
      <c r="A250" s="1">
        <v>7011</v>
      </c>
      <c r="B250" s="1" t="s">
        <v>2278</v>
      </c>
      <c r="C250" s="2">
        <v>40207</v>
      </c>
      <c r="D250" s="3">
        <v>2010</v>
      </c>
      <c r="E250" s="3">
        <v>1</v>
      </c>
      <c r="F250" s="1" t="s">
        <v>22</v>
      </c>
      <c r="G250" s="1"/>
      <c r="H250" s="1" t="s">
        <v>2279</v>
      </c>
      <c r="I250" s="1" t="s">
        <v>2280</v>
      </c>
      <c r="J250" s="1">
        <v>1831054695</v>
      </c>
      <c r="K250" s="1" t="s">
        <v>829</v>
      </c>
      <c r="L250" s="1" t="s">
        <v>830</v>
      </c>
      <c r="M250" s="1" t="s">
        <v>53</v>
      </c>
      <c r="N250" s="7" t="s">
        <v>4205</v>
      </c>
      <c r="O250" s="1"/>
      <c r="P250" s="1" t="s">
        <v>54</v>
      </c>
      <c r="Q250" s="1" t="s">
        <v>2281</v>
      </c>
      <c r="R250" s="1" t="s">
        <v>3873</v>
      </c>
      <c r="S250" s="1" t="s">
        <v>2282</v>
      </c>
      <c r="U250" s="7">
        <f>IF(ISERROR(FIND("РУСАЛ",S250,1)),0,1)</f>
        <v>0</v>
      </c>
      <c r="V250" s="7" t="s">
        <v>4058</v>
      </c>
      <c r="W250" s="1"/>
      <c r="X250" s="7" t="s">
        <v>4185</v>
      </c>
      <c r="Y250" s="1" t="s">
        <v>3938</v>
      </c>
      <c r="Z250" s="7" t="s">
        <v>4196</v>
      </c>
      <c r="AA250" s="1">
        <v>8001100000</v>
      </c>
      <c r="AB250" s="1">
        <v>876</v>
      </c>
      <c r="AC250" s="1">
        <v>800</v>
      </c>
      <c r="AD250" s="1">
        <v>32143</v>
      </c>
    </row>
    <row r="251" spans="1:30" x14ac:dyDescent="0.25">
      <c r="A251" s="1">
        <v>8241</v>
      </c>
      <c r="B251" s="1" t="s">
        <v>2286</v>
      </c>
      <c r="C251" s="2">
        <v>40483</v>
      </c>
      <c r="D251" s="3">
        <v>2010</v>
      </c>
      <c r="E251" s="3">
        <v>11</v>
      </c>
      <c r="F251" s="1" t="s">
        <v>22</v>
      </c>
      <c r="G251" s="1"/>
      <c r="H251" s="1" t="s">
        <v>2287</v>
      </c>
      <c r="I251" s="1" t="s">
        <v>1009</v>
      </c>
      <c r="J251" s="1">
        <v>1831054695</v>
      </c>
      <c r="K251" s="1" t="s">
        <v>829</v>
      </c>
      <c r="L251" s="1" t="s">
        <v>830</v>
      </c>
      <c r="M251" s="1" t="s">
        <v>53</v>
      </c>
      <c r="N251" s="7" t="s">
        <v>4205</v>
      </c>
      <c r="O251" s="1"/>
      <c r="P251" s="1" t="s">
        <v>40</v>
      </c>
      <c r="Q251" s="1" t="s">
        <v>2288</v>
      </c>
      <c r="R251" s="1" t="s">
        <v>410</v>
      </c>
      <c r="S251" s="1" t="s">
        <v>2188</v>
      </c>
      <c r="U251" s="7">
        <f>IF(ISERROR(FIND("РУСАЛ",S251,1)),0,1)</f>
        <v>0</v>
      </c>
      <c r="V251" s="7" t="s">
        <v>4056</v>
      </c>
      <c r="W251" s="1" t="s">
        <v>197</v>
      </c>
      <c r="X251" s="7" t="s">
        <v>4185</v>
      </c>
      <c r="Y251" s="1" t="s">
        <v>3938</v>
      </c>
      <c r="Z251" s="7" t="s">
        <v>4196</v>
      </c>
      <c r="AA251" s="1">
        <v>8001100000</v>
      </c>
      <c r="AB251" s="1">
        <v>486</v>
      </c>
      <c r="AC251" s="1">
        <v>479</v>
      </c>
      <c r="AD251" s="1">
        <v>24910.6</v>
      </c>
    </row>
    <row r="252" spans="1:30" x14ac:dyDescent="0.25">
      <c r="A252" s="1">
        <v>8388</v>
      </c>
      <c r="B252" s="1" t="s">
        <v>2359</v>
      </c>
      <c r="C252" s="2">
        <v>40493</v>
      </c>
      <c r="D252" s="3">
        <v>2010</v>
      </c>
      <c r="E252" s="3">
        <v>11</v>
      </c>
      <c r="F252" s="1" t="s">
        <v>22</v>
      </c>
      <c r="G252" s="1"/>
      <c r="H252" s="1" t="s">
        <v>2287</v>
      </c>
      <c r="I252" s="1" t="s">
        <v>1009</v>
      </c>
      <c r="J252" s="1">
        <v>1831054695</v>
      </c>
      <c r="K252" s="1" t="s">
        <v>829</v>
      </c>
      <c r="L252" s="1" t="s">
        <v>830</v>
      </c>
      <c r="M252" s="1" t="s">
        <v>53</v>
      </c>
      <c r="N252" s="7" t="s">
        <v>4205</v>
      </c>
      <c r="O252" s="1"/>
      <c r="P252" s="1" t="s">
        <v>40</v>
      </c>
      <c r="Q252" s="1" t="s">
        <v>2360</v>
      </c>
      <c r="R252" s="1" t="s">
        <v>410</v>
      </c>
      <c r="S252" s="1" t="s">
        <v>2188</v>
      </c>
      <c r="U252" s="7">
        <f>IF(ISERROR(FIND("РУСАЛ",S252,1)),0,1)</f>
        <v>0</v>
      </c>
      <c r="V252" s="7" t="s">
        <v>4056</v>
      </c>
      <c r="W252" s="1" t="s">
        <v>197</v>
      </c>
      <c r="X252" s="7" t="s">
        <v>4185</v>
      </c>
      <c r="Y252" s="1" t="s">
        <v>3938</v>
      </c>
      <c r="Z252" s="7" t="s">
        <v>4196</v>
      </c>
      <c r="AA252" s="1">
        <v>8001100000</v>
      </c>
      <c r="AB252" s="1">
        <v>407</v>
      </c>
      <c r="AC252" s="1">
        <v>400</v>
      </c>
      <c r="AD252" s="1">
        <v>18000</v>
      </c>
    </row>
    <row r="253" spans="1:30" x14ac:dyDescent="0.25">
      <c r="A253" s="1">
        <v>8673</v>
      </c>
      <c r="B253" s="1" t="s">
        <v>2436</v>
      </c>
      <c r="C253" s="2">
        <v>40508</v>
      </c>
      <c r="D253" s="3">
        <v>2010</v>
      </c>
      <c r="E253" s="3">
        <v>11</v>
      </c>
      <c r="F253" s="1" t="s">
        <v>22</v>
      </c>
      <c r="G253" s="1"/>
      <c r="H253" s="1" t="s">
        <v>2287</v>
      </c>
      <c r="I253" s="1" t="s">
        <v>1009</v>
      </c>
      <c r="J253" s="1">
        <v>1831054695</v>
      </c>
      <c r="K253" s="1" t="s">
        <v>829</v>
      </c>
      <c r="L253" s="1" t="s">
        <v>830</v>
      </c>
      <c r="M253" s="1" t="s">
        <v>53</v>
      </c>
      <c r="N253" s="7" t="s">
        <v>4205</v>
      </c>
      <c r="O253" s="1"/>
      <c r="P253" s="1" t="s">
        <v>40</v>
      </c>
      <c r="Q253" s="1" t="s">
        <v>2437</v>
      </c>
      <c r="R253" s="1" t="s">
        <v>410</v>
      </c>
      <c r="S253" s="1" t="s">
        <v>2188</v>
      </c>
      <c r="U253" s="7">
        <f>IF(ISERROR(FIND("РУСАЛ",S253,1)),0,1)</f>
        <v>0</v>
      </c>
      <c r="V253" s="7" t="s">
        <v>4056</v>
      </c>
      <c r="W253" s="1" t="s">
        <v>197</v>
      </c>
      <c r="X253" s="7" t="s">
        <v>4185</v>
      </c>
      <c r="Y253" s="1" t="s">
        <v>3938</v>
      </c>
      <c r="Z253" s="7" t="s">
        <v>4196</v>
      </c>
      <c r="AA253" s="1">
        <v>8001100000</v>
      </c>
      <c r="AB253" s="1">
        <v>435</v>
      </c>
      <c r="AC253" s="1">
        <v>430</v>
      </c>
      <c r="AD253" s="1">
        <v>23028.01</v>
      </c>
    </row>
    <row r="254" spans="1:30" x14ac:dyDescent="0.25">
      <c r="A254" s="1">
        <v>8674</v>
      </c>
      <c r="B254" s="1" t="s">
        <v>2438</v>
      </c>
      <c r="C254" s="2">
        <v>40508</v>
      </c>
      <c r="D254" s="3">
        <v>2010</v>
      </c>
      <c r="E254" s="3">
        <v>11</v>
      </c>
      <c r="F254" s="1" t="s">
        <v>22</v>
      </c>
      <c r="G254" s="1"/>
      <c r="H254" s="1" t="s">
        <v>2287</v>
      </c>
      <c r="I254" s="1" t="s">
        <v>1009</v>
      </c>
      <c r="J254" s="1">
        <v>1831054695</v>
      </c>
      <c r="K254" s="1" t="s">
        <v>829</v>
      </c>
      <c r="L254" s="1" t="s">
        <v>830</v>
      </c>
      <c r="M254" s="1" t="s">
        <v>53</v>
      </c>
      <c r="N254" s="7" t="s">
        <v>4205</v>
      </c>
      <c r="O254" s="1"/>
      <c r="P254" s="1" t="s">
        <v>40</v>
      </c>
      <c r="Q254" s="1" t="s">
        <v>2360</v>
      </c>
      <c r="R254" s="1" t="s">
        <v>410</v>
      </c>
      <c r="S254" s="1" t="s">
        <v>2188</v>
      </c>
      <c r="U254" s="7">
        <f>IF(ISERROR(FIND("РУСАЛ",S254,1)),0,1)</f>
        <v>0</v>
      </c>
      <c r="V254" s="7" t="s">
        <v>4056</v>
      </c>
      <c r="W254" s="1" t="s">
        <v>197</v>
      </c>
      <c r="X254" s="7" t="s">
        <v>4185</v>
      </c>
      <c r="Y254" s="1" t="s">
        <v>3938</v>
      </c>
      <c r="Z254" s="7" t="s">
        <v>4196</v>
      </c>
      <c r="AA254" s="1">
        <v>8001100000</v>
      </c>
      <c r="AB254" s="1">
        <v>405</v>
      </c>
      <c r="AC254" s="1">
        <v>400</v>
      </c>
      <c r="AD254" s="1">
        <v>18000</v>
      </c>
    </row>
    <row r="255" spans="1:30" x14ac:dyDescent="0.25">
      <c r="A255" s="1">
        <v>8973</v>
      </c>
      <c r="B255" s="1" t="s">
        <v>2509</v>
      </c>
      <c r="C255" s="2">
        <v>40526</v>
      </c>
      <c r="D255" s="3">
        <v>2010</v>
      </c>
      <c r="E255" s="3">
        <v>12</v>
      </c>
      <c r="F255" s="1" t="s">
        <v>22</v>
      </c>
      <c r="G255" s="1"/>
      <c r="H255" s="1" t="s">
        <v>2279</v>
      </c>
      <c r="I255" s="1" t="s">
        <v>2510</v>
      </c>
      <c r="J255" s="1">
        <v>1831054695</v>
      </c>
      <c r="K255" s="1" t="s">
        <v>829</v>
      </c>
      <c r="L255" s="1" t="s">
        <v>830</v>
      </c>
      <c r="M255" s="1" t="s">
        <v>53</v>
      </c>
      <c r="N255" s="7" t="s">
        <v>4205</v>
      </c>
      <c r="O255" s="1"/>
      <c r="P255" s="1" t="s">
        <v>54</v>
      </c>
      <c r="Q255" s="1" t="s">
        <v>2511</v>
      </c>
      <c r="R255" s="1" t="s">
        <v>2512</v>
      </c>
      <c r="S255" s="1" t="s">
        <v>2279</v>
      </c>
      <c r="U255" s="7">
        <f>IF(ISERROR(FIND("РУСАЛ",S255,1)),0,1)</f>
        <v>0</v>
      </c>
      <c r="V255" s="7" t="s">
        <v>4057</v>
      </c>
      <c r="W255" s="1" t="s">
        <v>2513</v>
      </c>
      <c r="X255" s="7" t="s">
        <v>4185</v>
      </c>
      <c r="Y255" s="1" t="s">
        <v>3938</v>
      </c>
      <c r="Z255" s="7" t="s">
        <v>4196</v>
      </c>
      <c r="AA255" s="1">
        <v>8001100000</v>
      </c>
      <c r="AB255" s="1">
        <v>440</v>
      </c>
      <c r="AC255" s="1">
        <v>385</v>
      </c>
      <c r="AD255" s="1">
        <v>26611.42</v>
      </c>
    </row>
    <row r="256" spans="1:30" x14ac:dyDescent="0.25">
      <c r="A256" s="1">
        <v>9161</v>
      </c>
      <c r="B256" s="1" t="s">
        <v>2587</v>
      </c>
      <c r="C256" s="2">
        <v>40536</v>
      </c>
      <c r="D256" s="3">
        <v>2010</v>
      </c>
      <c r="E256" s="3">
        <v>12</v>
      </c>
      <c r="F256" s="1" t="s">
        <v>22</v>
      </c>
      <c r="G256" s="1"/>
      <c r="H256" s="1" t="s">
        <v>2287</v>
      </c>
      <c r="I256" s="1" t="s">
        <v>1009</v>
      </c>
      <c r="J256" s="1">
        <v>1831054695</v>
      </c>
      <c r="K256" s="1" t="s">
        <v>829</v>
      </c>
      <c r="L256" s="1" t="s">
        <v>830</v>
      </c>
      <c r="M256" s="1" t="s">
        <v>53</v>
      </c>
      <c r="N256" s="7" t="s">
        <v>4205</v>
      </c>
      <c r="O256" s="1"/>
      <c r="P256" s="1" t="s">
        <v>40</v>
      </c>
      <c r="Q256" s="1" t="s">
        <v>2588</v>
      </c>
      <c r="R256" s="1" t="s">
        <v>1667</v>
      </c>
      <c r="S256" s="1" t="s">
        <v>2188</v>
      </c>
      <c r="U256" s="7">
        <f>IF(ISERROR(FIND("РУСАЛ",S256,1)),0,1)</f>
        <v>0</v>
      </c>
      <c r="V256" s="7" t="s">
        <v>4056</v>
      </c>
      <c r="W256" s="1" t="s">
        <v>197</v>
      </c>
      <c r="X256" s="7" t="s">
        <v>4185</v>
      </c>
      <c r="Y256" s="1" t="s">
        <v>3938</v>
      </c>
      <c r="Z256" s="7" t="s">
        <v>4196</v>
      </c>
      <c r="AA256" s="1">
        <v>8001100000</v>
      </c>
      <c r="AB256" s="1">
        <v>437</v>
      </c>
      <c r="AC256" s="1">
        <v>432</v>
      </c>
      <c r="AD256" s="7">
        <v>23137.68</v>
      </c>
    </row>
    <row r="257" spans="1:30" x14ac:dyDescent="0.25">
      <c r="A257" s="1">
        <v>9162</v>
      </c>
      <c r="B257" s="1" t="s">
        <v>2589</v>
      </c>
      <c r="C257" s="2">
        <v>40536</v>
      </c>
      <c r="D257" s="3">
        <v>2010</v>
      </c>
      <c r="E257" s="3">
        <v>12</v>
      </c>
      <c r="F257" s="1" t="s">
        <v>22</v>
      </c>
      <c r="G257" s="1"/>
      <c r="H257" s="1" t="s">
        <v>2287</v>
      </c>
      <c r="I257" s="1" t="s">
        <v>1009</v>
      </c>
      <c r="J257" s="1">
        <v>1831054695</v>
      </c>
      <c r="K257" s="1" t="s">
        <v>829</v>
      </c>
      <c r="L257" s="1" t="s">
        <v>830</v>
      </c>
      <c r="M257" s="1" t="s">
        <v>53</v>
      </c>
      <c r="N257" s="7" t="s">
        <v>4205</v>
      </c>
      <c r="O257" s="1"/>
      <c r="P257" s="1" t="s">
        <v>40</v>
      </c>
      <c r="Q257" s="1" t="s">
        <v>2590</v>
      </c>
      <c r="R257" s="1" t="s">
        <v>1667</v>
      </c>
      <c r="S257" s="1" t="s">
        <v>2188</v>
      </c>
      <c r="U257" s="7">
        <f>IF(ISERROR(FIND("РУСАЛ",S257,1)),0,1)</f>
        <v>0</v>
      </c>
      <c r="V257" s="7" t="s">
        <v>4056</v>
      </c>
      <c r="W257" s="1" t="s">
        <v>197</v>
      </c>
      <c r="X257" s="7" t="s">
        <v>4185</v>
      </c>
      <c r="Y257" s="1" t="s">
        <v>3938</v>
      </c>
      <c r="Z257" s="7" t="s">
        <v>4196</v>
      </c>
      <c r="AA257" s="1">
        <v>8001100000</v>
      </c>
      <c r="AB257" s="1">
        <v>505</v>
      </c>
      <c r="AC257" s="1">
        <v>500</v>
      </c>
      <c r="AD257" s="1">
        <v>23250</v>
      </c>
    </row>
    <row r="258" spans="1:30" x14ac:dyDescent="0.25">
      <c r="A258" s="1">
        <v>10167</v>
      </c>
      <c r="B258" s="1" t="s">
        <v>2608</v>
      </c>
      <c r="C258" s="2">
        <v>40211</v>
      </c>
      <c r="D258" s="3">
        <v>2010</v>
      </c>
      <c r="E258" s="3">
        <v>2</v>
      </c>
      <c r="F258" s="1" t="s">
        <v>22</v>
      </c>
      <c r="G258" s="1"/>
      <c r="H258" s="1" t="s">
        <v>2188</v>
      </c>
      <c r="I258" s="1" t="s">
        <v>2609</v>
      </c>
      <c r="J258" s="1">
        <v>1831054695</v>
      </c>
      <c r="K258" s="1" t="s">
        <v>829</v>
      </c>
      <c r="L258" s="1" t="s">
        <v>830</v>
      </c>
      <c r="M258" s="1" t="s">
        <v>53</v>
      </c>
      <c r="N258" s="7" t="s">
        <v>4205</v>
      </c>
      <c r="O258" s="1"/>
      <c r="P258" s="1" t="s">
        <v>40</v>
      </c>
      <c r="Q258" s="1" t="s">
        <v>2610</v>
      </c>
      <c r="R258" s="1" t="s">
        <v>410</v>
      </c>
      <c r="S258" s="1" t="s">
        <v>2188</v>
      </c>
      <c r="U258" s="7">
        <f>IF(ISERROR(FIND("РУСАЛ",S258,1)),0,1)</f>
        <v>0</v>
      </c>
      <c r="V258" s="7" t="s">
        <v>4056</v>
      </c>
      <c r="W258" s="1" t="s">
        <v>197</v>
      </c>
      <c r="X258" s="7" t="s">
        <v>4185</v>
      </c>
      <c r="Y258" s="1" t="s">
        <v>3938</v>
      </c>
      <c r="Z258" s="7" t="s">
        <v>4196</v>
      </c>
      <c r="AA258" s="1">
        <v>8001100000</v>
      </c>
      <c r="AB258" s="1">
        <v>308</v>
      </c>
      <c r="AC258" s="1">
        <v>300</v>
      </c>
      <c r="AD258" s="1">
        <v>14400</v>
      </c>
    </row>
    <row r="259" spans="1:30" x14ac:dyDescent="0.25">
      <c r="A259" s="1">
        <v>10887</v>
      </c>
      <c r="B259" s="1" t="s">
        <v>2693</v>
      </c>
      <c r="C259" s="2">
        <v>40235</v>
      </c>
      <c r="D259" s="3">
        <v>2010</v>
      </c>
      <c r="E259" s="3">
        <v>2</v>
      </c>
      <c r="F259" s="1" t="s">
        <v>22</v>
      </c>
      <c r="G259" s="1"/>
      <c r="H259" s="1" t="s">
        <v>2279</v>
      </c>
      <c r="I259" s="1" t="s">
        <v>2694</v>
      </c>
      <c r="J259" s="1">
        <v>1831054695</v>
      </c>
      <c r="K259" s="1" t="s">
        <v>829</v>
      </c>
      <c r="L259" s="1" t="s">
        <v>830</v>
      </c>
      <c r="M259" s="1" t="s">
        <v>53</v>
      </c>
      <c r="N259" s="7" t="s">
        <v>4205</v>
      </c>
      <c r="O259" s="1"/>
      <c r="P259" s="1" t="s">
        <v>54</v>
      </c>
      <c r="Q259" s="1" t="s">
        <v>2695</v>
      </c>
      <c r="R259" s="1" t="s">
        <v>410</v>
      </c>
      <c r="S259" s="1" t="s">
        <v>2696</v>
      </c>
      <c r="U259" s="7">
        <f>IF(ISERROR(FIND("РУСАЛ",S259,1)),0,1)</f>
        <v>0</v>
      </c>
      <c r="V259" s="7" t="s">
        <v>4059</v>
      </c>
      <c r="W259" s="1" t="s">
        <v>2697</v>
      </c>
      <c r="X259" s="7" t="s">
        <v>4185</v>
      </c>
      <c r="Y259" s="1" t="s">
        <v>3938</v>
      </c>
      <c r="Z259" s="7" t="s">
        <v>4196</v>
      </c>
      <c r="AA259" s="1">
        <v>8001100000</v>
      </c>
      <c r="AB259" s="1">
        <v>873</v>
      </c>
      <c r="AC259" s="1">
        <v>800</v>
      </c>
      <c r="AD259" s="1">
        <v>30172</v>
      </c>
    </row>
    <row r="260" spans="1:30" x14ac:dyDescent="0.25">
      <c r="A260" s="1">
        <v>11309</v>
      </c>
      <c r="B260" s="1" t="s">
        <v>2734</v>
      </c>
      <c r="C260" s="2">
        <v>40248</v>
      </c>
      <c r="D260" s="3">
        <v>2010</v>
      </c>
      <c r="E260" s="3">
        <v>3</v>
      </c>
      <c r="F260" s="1" t="s">
        <v>22</v>
      </c>
      <c r="G260" s="1"/>
      <c r="H260" s="1" t="s">
        <v>2188</v>
      </c>
      <c r="I260" s="1" t="s">
        <v>2735</v>
      </c>
      <c r="J260" s="1">
        <v>1831054695</v>
      </c>
      <c r="K260" s="1" t="s">
        <v>829</v>
      </c>
      <c r="L260" s="1" t="s">
        <v>830</v>
      </c>
      <c r="M260" s="1" t="s">
        <v>53</v>
      </c>
      <c r="N260" s="7" t="s">
        <v>4205</v>
      </c>
      <c r="O260" s="1"/>
      <c r="P260" s="1" t="s">
        <v>40</v>
      </c>
      <c r="Q260" s="1" t="s">
        <v>2736</v>
      </c>
      <c r="R260" s="1" t="s">
        <v>410</v>
      </c>
      <c r="S260" s="1" t="s">
        <v>2188</v>
      </c>
      <c r="U260" s="7">
        <f>IF(ISERROR(FIND("РУСАЛ",S260,1)),0,1)</f>
        <v>0</v>
      </c>
      <c r="V260" s="7" t="s">
        <v>4056</v>
      </c>
      <c r="W260" s="1" t="s">
        <v>197</v>
      </c>
      <c r="X260" s="7" t="s">
        <v>4185</v>
      </c>
      <c r="Y260" s="1" t="s">
        <v>3938</v>
      </c>
      <c r="Z260" s="7" t="s">
        <v>4196</v>
      </c>
      <c r="AA260" s="1">
        <v>8001100000</v>
      </c>
      <c r="AB260" s="1">
        <v>308</v>
      </c>
      <c r="AC260" s="1">
        <v>300</v>
      </c>
      <c r="AD260" s="1">
        <v>14400</v>
      </c>
    </row>
    <row r="261" spans="1:30" x14ac:dyDescent="0.25">
      <c r="A261" s="1">
        <v>11446</v>
      </c>
      <c r="B261" s="1" t="s">
        <v>2745</v>
      </c>
      <c r="C261" s="2">
        <v>40256</v>
      </c>
      <c r="D261" s="3">
        <v>2010</v>
      </c>
      <c r="E261" s="3">
        <v>3</v>
      </c>
      <c r="F261" s="1" t="s">
        <v>22</v>
      </c>
      <c r="G261" s="1"/>
      <c r="H261" s="1" t="s">
        <v>2279</v>
      </c>
      <c r="I261" s="1" t="s">
        <v>2746</v>
      </c>
      <c r="J261" s="1">
        <v>1831054695</v>
      </c>
      <c r="K261" s="1" t="s">
        <v>829</v>
      </c>
      <c r="L261" s="1" t="s">
        <v>830</v>
      </c>
      <c r="M261" s="1" t="s">
        <v>53</v>
      </c>
      <c r="N261" s="7" t="s">
        <v>4205</v>
      </c>
      <c r="O261" s="1"/>
      <c r="P261" s="1" t="s">
        <v>54</v>
      </c>
      <c r="Q261" s="1" t="s">
        <v>2747</v>
      </c>
      <c r="R261" s="1" t="s">
        <v>410</v>
      </c>
      <c r="S261" s="1" t="s">
        <v>2282</v>
      </c>
      <c r="U261" s="7">
        <f>IF(ISERROR(FIND("РУСАЛ",S261,1)),0,1)</f>
        <v>0</v>
      </c>
      <c r="V261" s="7" t="s">
        <v>4058</v>
      </c>
      <c r="W261" s="1" t="s">
        <v>2748</v>
      </c>
      <c r="X261" s="7" t="s">
        <v>4185</v>
      </c>
      <c r="Y261" s="1" t="s">
        <v>3938</v>
      </c>
      <c r="Z261" s="7" t="s">
        <v>4196</v>
      </c>
      <c r="AA261" s="1">
        <v>8001100000</v>
      </c>
      <c r="AB261" s="1">
        <v>667</v>
      </c>
      <c r="AC261" s="1">
        <v>611</v>
      </c>
      <c r="AD261" s="1">
        <v>24248</v>
      </c>
    </row>
    <row r="262" spans="1:30" x14ac:dyDescent="0.25">
      <c r="A262" s="1">
        <v>12746</v>
      </c>
      <c r="B262" s="1" t="s">
        <v>2935</v>
      </c>
      <c r="C262" s="2">
        <v>40318</v>
      </c>
      <c r="D262" s="3">
        <v>2010</v>
      </c>
      <c r="E262" s="3">
        <v>5</v>
      </c>
      <c r="F262" s="1" t="s">
        <v>22</v>
      </c>
      <c r="G262" s="1"/>
      <c r="H262" s="1" t="s">
        <v>2188</v>
      </c>
      <c r="I262" s="1" t="s">
        <v>2735</v>
      </c>
      <c r="J262" s="1">
        <v>1831054695</v>
      </c>
      <c r="K262" s="1" t="s">
        <v>829</v>
      </c>
      <c r="L262" s="1" t="s">
        <v>2936</v>
      </c>
      <c r="M262" s="1" t="s">
        <v>53</v>
      </c>
      <c r="N262" s="7" t="s">
        <v>4205</v>
      </c>
      <c r="O262" s="1"/>
      <c r="P262" s="1" t="s">
        <v>40</v>
      </c>
      <c r="Q262" s="1" t="s">
        <v>2937</v>
      </c>
      <c r="R262" s="1" t="s">
        <v>410</v>
      </c>
      <c r="S262" s="1" t="s">
        <v>2188</v>
      </c>
      <c r="U262" s="7">
        <f>IF(ISERROR(FIND("РУСАЛ",S262,1)),0,1)</f>
        <v>0</v>
      </c>
      <c r="V262" s="7" t="s">
        <v>4056</v>
      </c>
      <c r="W262" s="1" t="s">
        <v>197</v>
      </c>
      <c r="X262" s="7" t="s">
        <v>4185</v>
      </c>
      <c r="Y262" s="1" t="s">
        <v>3938</v>
      </c>
      <c r="Z262" s="7" t="s">
        <v>4196</v>
      </c>
      <c r="AA262" s="1">
        <v>8001100000</v>
      </c>
      <c r="AB262" s="1">
        <v>306</v>
      </c>
      <c r="AC262" s="1">
        <v>300</v>
      </c>
      <c r="AD262" s="1">
        <v>15600</v>
      </c>
    </row>
    <row r="263" spans="1:30" x14ac:dyDescent="0.25">
      <c r="A263" s="1">
        <v>14001</v>
      </c>
      <c r="B263" s="1" t="s">
        <v>2992</v>
      </c>
      <c r="C263" s="2">
        <v>40339</v>
      </c>
      <c r="D263" s="3">
        <v>2010</v>
      </c>
      <c r="E263" s="3">
        <v>6</v>
      </c>
      <c r="F263" s="1" t="s">
        <v>22</v>
      </c>
      <c r="G263" s="1"/>
      <c r="H263" s="1" t="s">
        <v>2188</v>
      </c>
      <c r="I263" s="1" t="s">
        <v>2735</v>
      </c>
      <c r="J263" s="1">
        <v>1831054695</v>
      </c>
      <c r="K263" s="1" t="s">
        <v>829</v>
      </c>
      <c r="L263" s="1" t="s">
        <v>2936</v>
      </c>
      <c r="M263" s="1" t="s">
        <v>53</v>
      </c>
      <c r="N263" s="7" t="s">
        <v>4205</v>
      </c>
      <c r="O263" s="1"/>
      <c r="P263" s="1" t="s">
        <v>40</v>
      </c>
      <c r="Q263" s="1" t="s">
        <v>2993</v>
      </c>
      <c r="R263" s="1" t="s">
        <v>3873</v>
      </c>
      <c r="S263" s="1" t="s">
        <v>2188</v>
      </c>
      <c r="U263" s="7">
        <f>IF(ISERROR(FIND("РУСАЛ",S263,1)),0,1)</f>
        <v>0</v>
      </c>
      <c r="V263" s="7" t="s">
        <v>4056</v>
      </c>
      <c r="W263" s="1" t="s">
        <v>197</v>
      </c>
      <c r="X263" s="7" t="s">
        <v>4185</v>
      </c>
      <c r="Y263" s="1" t="s">
        <v>3938</v>
      </c>
      <c r="Z263" s="7" t="s">
        <v>4196</v>
      </c>
      <c r="AA263" s="1">
        <v>8001100000</v>
      </c>
      <c r="AB263" s="1">
        <v>340</v>
      </c>
      <c r="AC263" s="1">
        <v>332</v>
      </c>
      <c r="AD263" s="1">
        <v>17264</v>
      </c>
    </row>
    <row r="264" spans="1:30" x14ac:dyDescent="0.25">
      <c r="A264" s="1">
        <v>14052</v>
      </c>
      <c r="B264" s="1" t="s">
        <v>3000</v>
      </c>
      <c r="C264" s="2">
        <v>40345</v>
      </c>
      <c r="D264" s="3">
        <v>2010</v>
      </c>
      <c r="E264" s="3">
        <v>6</v>
      </c>
      <c r="F264" s="1" t="s">
        <v>22</v>
      </c>
      <c r="G264" s="1"/>
      <c r="H264" s="1" t="s">
        <v>2279</v>
      </c>
      <c r="I264" s="1" t="s">
        <v>2746</v>
      </c>
      <c r="J264" s="1">
        <v>1831054695</v>
      </c>
      <c r="K264" s="1" t="s">
        <v>829</v>
      </c>
      <c r="L264" s="1" t="s">
        <v>2936</v>
      </c>
      <c r="M264" s="1" t="s">
        <v>53</v>
      </c>
      <c r="N264" s="7" t="s">
        <v>4205</v>
      </c>
      <c r="O264" s="1"/>
      <c r="P264" s="1" t="s">
        <v>54</v>
      </c>
      <c r="Q264" s="1" t="s">
        <v>3001</v>
      </c>
      <c r="R264" s="1" t="s">
        <v>410</v>
      </c>
      <c r="S264" s="1" t="s">
        <v>2282</v>
      </c>
      <c r="U264" s="7">
        <f>IF(ISERROR(FIND("РУСАЛ",S264,1)),0,1)</f>
        <v>0</v>
      </c>
      <c r="V264" s="7" t="s">
        <v>4058</v>
      </c>
      <c r="W264" s="1" t="s">
        <v>3002</v>
      </c>
      <c r="X264" s="7" t="s">
        <v>4185</v>
      </c>
      <c r="Y264" s="1" t="s">
        <v>3938</v>
      </c>
      <c r="Z264" s="7" t="s">
        <v>4196</v>
      </c>
      <c r="AA264" s="1">
        <v>8001100000</v>
      </c>
      <c r="AB264" s="1">
        <v>779</v>
      </c>
      <c r="AC264" s="1">
        <v>700</v>
      </c>
      <c r="AD264" s="1">
        <v>26059</v>
      </c>
    </row>
    <row r="265" spans="1:30" x14ac:dyDescent="0.25">
      <c r="A265" s="1">
        <v>14053</v>
      </c>
      <c r="B265" s="1" t="s">
        <v>3003</v>
      </c>
      <c r="C265" s="2">
        <v>40345</v>
      </c>
      <c r="D265" s="3">
        <v>2010</v>
      </c>
      <c r="E265" s="3">
        <v>6</v>
      </c>
      <c r="F265" s="1" t="s">
        <v>22</v>
      </c>
      <c r="G265" s="1"/>
      <c r="H265" s="1" t="s">
        <v>2279</v>
      </c>
      <c r="I265" s="1" t="s">
        <v>2746</v>
      </c>
      <c r="J265" s="1">
        <v>1831054695</v>
      </c>
      <c r="K265" s="1" t="s">
        <v>829</v>
      </c>
      <c r="L265" s="1" t="s">
        <v>2936</v>
      </c>
      <c r="M265" s="1" t="s">
        <v>53</v>
      </c>
      <c r="N265" s="7" t="s">
        <v>4205</v>
      </c>
      <c r="O265" s="1"/>
      <c r="P265" s="1" t="s">
        <v>54</v>
      </c>
      <c r="Q265" s="1" t="s">
        <v>3004</v>
      </c>
      <c r="R265" s="1" t="s">
        <v>410</v>
      </c>
      <c r="S265" s="1" t="s">
        <v>2282</v>
      </c>
      <c r="U265" s="7">
        <f>IF(ISERROR(FIND("РУСАЛ",S265,1)),0,1)</f>
        <v>0</v>
      </c>
      <c r="V265" s="7" t="s">
        <v>4058</v>
      </c>
      <c r="W265" s="1" t="s">
        <v>3002</v>
      </c>
      <c r="X265" s="7" t="s">
        <v>4185</v>
      </c>
      <c r="Y265" s="1" t="s">
        <v>3938</v>
      </c>
      <c r="Z265" s="7" t="s">
        <v>4196</v>
      </c>
      <c r="AA265" s="1">
        <v>8001100000</v>
      </c>
      <c r="AB265" s="1">
        <v>516</v>
      </c>
      <c r="AC265" s="1">
        <v>460</v>
      </c>
      <c r="AD265" s="1">
        <v>29148</v>
      </c>
    </row>
    <row r="266" spans="1:30" x14ac:dyDescent="0.25">
      <c r="A266" s="1">
        <v>14537</v>
      </c>
      <c r="B266" s="1" t="s">
        <v>3083</v>
      </c>
      <c r="C266" s="2">
        <v>40296</v>
      </c>
      <c r="D266" s="3">
        <v>2010</v>
      </c>
      <c r="E266" s="3">
        <v>4</v>
      </c>
      <c r="F266" s="1" t="s">
        <v>22</v>
      </c>
      <c r="G266" s="1"/>
      <c r="H266" s="1" t="s">
        <v>2279</v>
      </c>
      <c r="I266" s="1" t="s">
        <v>2746</v>
      </c>
      <c r="J266" s="1">
        <v>1831054695</v>
      </c>
      <c r="K266" s="1" t="s">
        <v>829</v>
      </c>
      <c r="L266" s="1" t="s">
        <v>2936</v>
      </c>
      <c r="M266" s="1" t="s">
        <v>53</v>
      </c>
      <c r="N266" s="7" t="s">
        <v>4205</v>
      </c>
      <c r="O266" s="1"/>
      <c r="P266" s="1" t="s">
        <v>54</v>
      </c>
      <c r="Q266" s="1" t="s">
        <v>3084</v>
      </c>
      <c r="R266" s="1" t="s">
        <v>410</v>
      </c>
      <c r="S266" s="1" t="s">
        <v>2282</v>
      </c>
      <c r="U266" s="7">
        <f>IF(ISERROR(FIND("РУСАЛ",S266,1)),0,1)</f>
        <v>0</v>
      </c>
      <c r="V266" s="7" t="s">
        <v>4058</v>
      </c>
      <c r="W266" s="1" t="s">
        <v>3002</v>
      </c>
      <c r="X266" s="7" t="s">
        <v>4185</v>
      </c>
      <c r="Y266" s="1" t="s">
        <v>3938</v>
      </c>
      <c r="Z266" s="7" t="s">
        <v>4196</v>
      </c>
      <c r="AA266" s="1">
        <v>8001100000</v>
      </c>
      <c r="AB266" s="1">
        <v>605</v>
      </c>
      <c r="AC266" s="1">
        <v>559</v>
      </c>
      <c r="AD266" s="1">
        <v>36590</v>
      </c>
    </row>
    <row r="267" spans="1:30" x14ac:dyDescent="0.25">
      <c r="A267" s="1">
        <v>14636</v>
      </c>
      <c r="B267" s="1" t="s">
        <v>3095</v>
      </c>
      <c r="C267" s="2">
        <v>40365</v>
      </c>
      <c r="D267" s="3">
        <v>2010</v>
      </c>
      <c r="E267" s="3">
        <v>7</v>
      </c>
      <c r="F267" s="1" t="s">
        <v>22</v>
      </c>
      <c r="G267" s="1"/>
      <c r="H267" s="1" t="s">
        <v>2279</v>
      </c>
      <c r="I267" s="1" t="s">
        <v>2746</v>
      </c>
      <c r="J267" s="1">
        <v>1831054695</v>
      </c>
      <c r="K267" s="1" t="s">
        <v>829</v>
      </c>
      <c r="L267" s="1" t="s">
        <v>2936</v>
      </c>
      <c r="M267" s="1" t="s">
        <v>53</v>
      </c>
      <c r="N267" s="7" t="s">
        <v>4205</v>
      </c>
      <c r="O267" s="1"/>
      <c r="P267" s="1" t="s">
        <v>54</v>
      </c>
      <c r="Q267" s="1" t="s">
        <v>3096</v>
      </c>
      <c r="R267" s="1" t="s">
        <v>410</v>
      </c>
      <c r="S267" s="1" t="s">
        <v>2282</v>
      </c>
      <c r="U267" s="7">
        <f>IF(ISERROR(FIND("РУСАЛ",S267,1)),0,1)</f>
        <v>0</v>
      </c>
      <c r="V267" s="7" t="s">
        <v>4058</v>
      </c>
      <c r="W267" s="1" t="s">
        <v>3097</v>
      </c>
      <c r="X267" s="7" t="s">
        <v>4185</v>
      </c>
      <c r="Y267" s="1" t="s">
        <v>3938</v>
      </c>
      <c r="Z267" s="7" t="s">
        <v>4196</v>
      </c>
      <c r="AA267" s="1">
        <v>8001100000</v>
      </c>
      <c r="AB267" s="1">
        <v>1227</v>
      </c>
      <c r="AC267" s="1">
        <v>1090</v>
      </c>
      <c r="AD267" s="1">
        <v>50721.06</v>
      </c>
    </row>
    <row r="268" spans="1:30" x14ac:dyDescent="0.25">
      <c r="A268" s="1">
        <v>14808</v>
      </c>
      <c r="B268" s="1" t="s">
        <v>3114</v>
      </c>
      <c r="C268" s="2">
        <v>40374</v>
      </c>
      <c r="D268" s="3">
        <v>2010</v>
      </c>
      <c r="E268" s="3">
        <v>7</v>
      </c>
      <c r="F268" s="1" t="s">
        <v>22</v>
      </c>
      <c r="G268" s="1"/>
      <c r="H268" s="1" t="s">
        <v>2188</v>
      </c>
      <c r="I268" s="1" t="s">
        <v>3115</v>
      </c>
      <c r="J268" s="1">
        <v>1831054695</v>
      </c>
      <c r="K268" s="1" t="s">
        <v>829</v>
      </c>
      <c r="L268" s="1" t="s">
        <v>2936</v>
      </c>
      <c r="M268" s="1" t="s">
        <v>53</v>
      </c>
      <c r="N268" s="7" t="s">
        <v>4205</v>
      </c>
      <c r="O268" s="1"/>
      <c r="P268" s="1" t="s">
        <v>40</v>
      </c>
      <c r="Q268" s="1" t="s">
        <v>3116</v>
      </c>
      <c r="R268" s="1" t="s">
        <v>410</v>
      </c>
      <c r="S268" s="1" t="s">
        <v>2188</v>
      </c>
      <c r="U268" s="7">
        <f>IF(ISERROR(FIND("РУСАЛ",S268,1)),0,1)</f>
        <v>0</v>
      </c>
      <c r="V268" s="7" t="s">
        <v>4056</v>
      </c>
      <c r="W268" s="1" t="s">
        <v>197</v>
      </c>
      <c r="X268" s="7" t="s">
        <v>4185</v>
      </c>
      <c r="Y268" s="1" t="s">
        <v>3938</v>
      </c>
      <c r="Z268" s="7" t="s">
        <v>4196</v>
      </c>
      <c r="AA268" s="1">
        <v>8001100000</v>
      </c>
      <c r="AB268" s="1">
        <v>206</v>
      </c>
      <c r="AC268" s="1">
        <v>200</v>
      </c>
      <c r="AD268" s="1">
        <v>10400</v>
      </c>
    </row>
    <row r="269" spans="1:30" x14ac:dyDescent="0.25">
      <c r="A269" s="1">
        <v>14955</v>
      </c>
      <c r="B269" s="1" t="s">
        <v>3147</v>
      </c>
      <c r="C269" s="2">
        <v>40387</v>
      </c>
      <c r="D269" s="3">
        <v>2010</v>
      </c>
      <c r="E269" s="3">
        <v>7</v>
      </c>
      <c r="F269" s="1" t="s">
        <v>22</v>
      </c>
      <c r="G269" s="1"/>
      <c r="H269" s="1" t="s">
        <v>2279</v>
      </c>
      <c r="I269" s="1" t="s">
        <v>2746</v>
      </c>
      <c r="J269" s="1">
        <v>1831054695</v>
      </c>
      <c r="K269" s="1" t="s">
        <v>829</v>
      </c>
      <c r="L269" s="1" t="s">
        <v>2936</v>
      </c>
      <c r="M269" s="1" t="s">
        <v>53</v>
      </c>
      <c r="N269" s="7" t="s">
        <v>4205</v>
      </c>
      <c r="O269" s="1"/>
      <c r="P269" s="1" t="s">
        <v>54</v>
      </c>
      <c r="Q269" s="1" t="s">
        <v>3148</v>
      </c>
      <c r="R269" s="1" t="s">
        <v>410</v>
      </c>
      <c r="S269" s="1" t="s">
        <v>2282</v>
      </c>
      <c r="U269" s="7">
        <f>IF(ISERROR(FIND("РУСАЛ",S269,1)),0,1)</f>
        <v>0</v>
      </c>
      <c r="V269" s="7" t="s">
        <v>4058</v>
      </c>
      <c r="W269" s="1" t="s">
        <v>3097</v>
      </c>
      <c r="X269" s="7" t="s">
        <v>4185</v>
      </c>
      <c r="Y269" s="1" t="s">
        <v>3938</v>
      </c>
      <c r="Z269" s="7" t="s">
        <v>4196</v>
      </c>
      <c r="AA269" s="1">
        <v>8001100000</v>
      </c>
      <c r="AB269" s="1">
        <v>560</v>
      </c>
      <c r="AC269" s="1">
        <v>500</v>
      </c>
      <c r="AD269" s="1">
        <v>19206.05</v>
      </c>
    </row>
    <row r="270" spans="1:30" x14ac:dyDescent="0.25">
      <c r="A270" s="1">
        <v>14956</v>
      </c>
      <c r="B270" s="1" t="s">
        <v>3149</v>
      </c>
      <c r="C270" s="2">
        <v>40387</v>
      </c>
      <c r="D270" s="3">
        <v>2010</v>
      </c>
      <c r="E270" s="3">
        <v>7</v>
      </c>
      <c r="F270" s="1" t="s">
        <v>22</v>
      </c>
      <c r="G270" s="1"/>
      <c r="H270" s="1" t="s">
        <v>2279</v>
      </c>
      <c r="I270" s="1" t="s">
        <v>2746</v>
      </c>
      <c r="J270" s="1">
        <v>1831054695</v>
      </c>
      <c r="K270" s="1" t="s">
        <v>829</v>
      </c>
      <c r="L270" s="1" t="s">
        <v>2936</v>
      </c>
      <c r="M270" s="1" t="s">
        <v>53</v>
      </c>
      <c r="N270" s="7" t="s">
        <v>4205</v>
      </c>
      <c r="O270" s="1"/>
      <c r="P270" s="1" t="s">
        <v>54</v>
      </c>
      <c r="Q270" s="1" t="s">
        <v>3150</v>
      </c>
      <c r="R270" s="1" t="s">
        <v>410</v>
      </c>
      <c r="S270" s="1" t="s">
        <v>2282</v>
      </c>
      <c r="U270" s="7">
        <f>IF(ISERROR(FIND("РУСАЛ",S270,1)),0,1)</f>
        <v>0</v>
      </c>
      <c r="V270" s="7" t="s">
        <v>4058</v>
      </c>
      <c r="W270" s="1" t="s">
        <v>3097</v>
      </c>
      <c r="X270" s="7" t="s">
        <v>4185</v>
      </c>
      <c r="Y270" s="1" t="s">
        <v>3938</v>
      </c>
      <c r="Z270" s="7" t="s">
        <v>4196</v>
      </c>
      <c r="AA270" s="1">
        <v>8001100000</v>
      </c>
      <c r="AB270" s="1">
        <v>620</v>
      </c>
      <c r="AC270" s="1">
        <v>548</v>
      </c>
      <c r="AD270" s="1">
        <v>35350.06</v>
      </c>
    </row>
    <row r="271" spans="1:30" x14ac:dyDescent="0.25">
      <c r="A271" s="1">
        <v>16355</v>
      </c>
      <c r="B271" s="1" t="s">
        <v>3203</v>
      </c>
      <c r="C271" s="2">
        <v>40395</v>
      </c>
      <c r="D271" s="3">
        <v>2010</v>
      </c>
      <c r="E271" s="3">
        <v>8</v>
      </c>
      <c r="F271" s="1" t="s">
        <v>22</v>
      </c>
      <c r="G271" s="1"/>
      <c r="H271" s="1" t="s">
        <v>2279</v>
      </c>
      <c r="I271" s="1" t="s">
        <v>2746</v>
      </c>
      <c r="J271" s="1">
        <v>1831054695</v>
      </c>
      <c r="K271" s="1" t="s">
        <v>829</v>
      </c>
      <c r="L271" s="1" t="s">
        <v>2936</v>
      </c>
      <c r="M271" s="1" t="s">
        <v>53</v>
      </c>
      <c r="N271" s="7" t="s">
        <v>4205</v>
      </c>
      <c r="O271" s="1"/>
      <c r="P271" s="1" t="s">
        <v>54</v>
      </c>
      <c r="Q271" s="1" t="s">
        <v>3204</v>
      </c>
      <c r="R271" s="1" t="s">
        <v>410</v>
      </c>
      <c r="S271" s="1" t="s">
        <v>2282</v>
      </c>
      <c r="U271" s="7">
        <f>IF(ISERROR(FIND("РУСАЛ",S271,1)),0,1)</f>
        <v>0</v>
      </c>
      <c r="V271" s="7" t="s">
        <v>4058</v>
      </c>
      <c r="W271" s="1" t="s">
        <v>3097</v>
      </c>
      <c r="X271" s="7" t="s">
        <v>4185</v>
      </c>
      <c r="Y271" s="1" t="s">
        <v>3938</v>
      </c>
      <c r="Z271" s="7" t="s">
        <v>4196</v>
      </c>
      <c r="AA271" s="1">
        <v>8001100000</v>
      </c>
      <c r="AB271" s="1">
        <v>780</v>
      </c>
      <c r="AC271" s="1">
        <v>700</v>
      </c>
      <c r="AD271" s="1">
        <v>27227.18</v>
      </c>
    </row>
    <row r="272" spans="1:30" x14ac:dyDescent="0.25">
      <c r="A272" s="1">
        <v>16356</v>
      </c>
      <c r="B272" s="1" t="s">
        <v>3205</v>
      </c>
      <c r="C272" s="2">
        <v>40395</v>
      </c>
      <c r="D272" s="3">
        <v>2010</v>
      </c>
      <c r="E272" s="3">
        <v>8</v>
      </c>
      <c r="F272" s="1" t="s">
        <v>22</v>
      </c>
      <c r="G272" s="1"/>
      <c r="H272" s="1" t="s">
        <v>2279</v>
      </c>
      <c r="I272" s="1" t="s">
        <v>2746</v>
      </c>
      <c r="J272" s="1">
        <v>1831054695</v>
      </c>
      <c r="K272" s="1" t="s">
        <v>829</v>
      </c>
      <c r="L272" s="1" t="s">
        <v>2936</v>
      </c>
      <c r="M272" s="1" t="s">
        <v>53</v>
      </c>
      <c r="N272" s="7" t="s">
        <v>4205</v>
      </c>
      <c r="O272" s="1"/>
      <c r="P272" s="1" t="s">
        <v>54</v>
      </c>
      <c r="Q272" s="1" t="s">
        <v>3206</v>
      </c>
      <c r="R272" s="1" t="s">
        <v>410</v>
      </c>
      <c r="S272" s="1" t="s">
        <v>2282</v>
      </c>
      <c r="U272" s="7">
        <f>IF(ISERROR(FIND("РУСАЛ",S272,1)),0,1)</f>
        <v>0</v>
      </c>
      <c r="V272" s="7" t="s">
        <v>4058</v>
      </c>
      <c r="W272" s="1" t="s">
        <v>3097</v>
      </c>
      <c r="X272" s="7" t="s">
        <v>4185</v>
      </c>
      <c r="Y272" s="1" t="s">
        <v>3938</v>
      </c>
      <c r="Z272" s="7" t="s">
        <v>4196</v>
      </c>
      <c r="AA272" s="1">
        <v>8001100000</v>
      </c>
      <c r="AB272" s="1">
        <v>872</v>
      </c>
      <c r="AC272" s="1">
        <v>779</v>
      </c>
      <c r="AD272" s="1">
        <v>49527.7</v>
      </c>
    </row>
    <row r="273" spans="1:30" x14ac:dyDescent="0.25">
      <c r="A273" s="1">
        <v>16357</v>
      </c>
      <c r="B273" s="1" t="s">
        <v>3207</v>
      </c>
      <c r="C273" s="2">
        <v>40396</v>
      </c>
      <c r="D273" s="3">
        <v>2010</v>
      </c>
      <c r="E273" s="3">
        <v>8</v>
      </c>
      <c r="F273" s="1" t="s">
        <v>22</v>
      </c>
      <c r="G273" s="1"/>
      <c r="H273" s="1" t="s">
        <v>2279</v>
      </c>
      <c r="I273" s="1" t="s">
        <v>2746</v>
      </c>
      <c r="J273" s="1">
        <v>1831054695</v>
      </c>
      <c r="K273" s="1" t="s">
        <v>829</v>
      </c>
      <c r="L273" s="1" t="s">
        <v>2936</v>
      </c>
      <c r="M273" s="1" t="s">
        <v>53</v>
      </c>
      <c r="N273" s="7" t="s">
        <v>4205</v>
      </c>
      <c r="O273" s="1"/>
      <c r="P273" s="1" t="s">
        <v>54</v>
      </c>
      <c r="Q273" s="1" t="s">
        <v>3204</v>
      </c>
      <c r="R273" s="1" t="s">
        <v>410</v>
      </c>
      <c r="S273" s="1" t="s">
        <v>2282</v>
      </c>
      <c r="U273" s="7">
        <f>IF(ISERROR(FIND("РУСАЛ",S273,1)),0,1)</f>
        <v>0</v>
      </c>
      <c r="V273" s="7" t="s">
        <v>4058</v>
      </c>
      <c r="W273" s="1" t="s">
        <v>3097</v>
      </c>
      <c r="X273" s="7" t="s">
        <v>4185</v>
      </c>
      <c r="Y273" s="1" t="s">
        <v>3938</v>
      </c>
      <c r="Z273" s="7" t="s">
        <v>4196</v>
      </c>
      <c r="AA273" s="1">
        <v>8001100000</v>
      </c>
      <c r="AB273" s="1">
        <v>780</v>
      </c>
      <c r="AC273" s="1">
        <v>700</v>
      </c>
      <c r="AD273" s="1">
        <v>26635.69</v>
      </c>
    </row>
    <row r="274" spans="1:30" x14ac:dyDescent="0.25">
      <c r="A274" s="1">
        <v>16528</v>
      </c>
      <c r="B274" s="1" t="s">
        <v>3241</v>
      </c>
      <c r="C274" s="2">
        <v>40407</v>
      </c>
      <c r="D274" s="3">
        <v>2010</v>
      </c>
      <c r="E274" s="3">
        <v>8</v>
      </c>
      <c r="F274" s="1" t="s">
        <v>22</v>
      </c>
      <c r="G274" s="1"/>
      <c r="H274" s="1" t="s">
        <v>2188</v>
      </c>
      <c r="I274" s="1" t="s">
        <v>3115</v>
      </c>
      <c r="J274" s="1">
        <v>1831054695</v>
      </c>
      <c r="K274" s="1" t="s">
        <v>829</v>
      </c>
      <c r="L274" s="1" t="s">
        <v>2936</v>
      </c>
      <c r="M274" s="1" t="s">
        <v>53</v>
      </c>
      <c r="N274" s="7" t="s">
        <v>4205</v>
      </c>
      <c r="O274" s="1"/>
      <c r="P274" s="1" t="s">
        <v>40</v>
      </c>
      <c r="Q274" s="1" t="s">
        <v>3242</v>
      </c>
      <c r="R274" s="1" t="s">
        <v>410</v>
      </c>
      <c r="S274" s="1" t="s">
        <v>2188</v>
      </c>
      <c r="U274" s="7">
        <f>IF(ISERROR(FIND("РУСАЛ",S274,1)),0,1)</f>
        <v>0</v>
      </c>
      <c r="V274" s="7" t="s">
        <v>4056</v>
      </c>
      <c r="W274" s="1" t="s">
        <v>197</v>
      </c>
      <c r="X274" s="7" t="s">
        <v>4185</v>
      </c>
      <c r="Y274" s="1" t="s">
        <v>3938</v>
      </c>
      <c r="Z274" s="7" t="s">
        <v>4196</v>
      </c>
      <c r="AA274" s="1">
        <v>8001100000</v>
      </c>
      <c r="AB274" s="1">
        <v>560</v>
      </c>
      <c r="AC274" s="1">
        <v>546</v>
      </c>
      <c r="AD274" s="1">
        <v>28392</v>
      </c>
    </row>
    <row r="275" spans="1:30" x14ac:dyDescent="0.25">
      <c r="A275" s="1">
        <v>17373</v>
      </c>
      <c r="B275" s="1" t="s">
        <v>3375</v>
      </c>
      <c r="C275" s="2">
        <v>40435</v>
      </c>
      <c r="D275" s="3">
        <v>2010</v>
      </c>
      <c r="E275" s="3">
        <v>9</v>
      </c>
      <c r="F275" s="1" t="s">
        <v>22</v>
      </c>
      <c r="G275" s="1"/>
      <c r="H275" s="1" t="s">
        <v>2188</v>
      </c>
      <c r="I275" s="1" t="s">
        <v>3115</v>
      </c>
      <c r="J275" s="1">
        <v>1831054695</v>
      </c>
      <c r="K275" s="1" t="s">
        <v>829</v>
      </c>
      <c r="L275" s="1" t="s">
        <v>2936</v>
      </c>
      <c r="M275" s="1" t="s">
        <v>53</v>
      </c>
      <c r="N275" s="7" t="s">
        <v>4205</v>
      </c>
      <c r="O275" s="1"/>
      <c r="P275" s="1" t="s">
        <v>40</v>
      </c>
      <c r="Q275" s="1" t="s">
        <v>3376</v>
      </c>
      <c r="R275" s="1" t="s">
        <v>410</v>
      </c>
      <c r="S275" s="1" t="s">
        <v>2188</v>
      </c>
      <c r="U275" s="7">
        <f>IF(ISERROR(FIND("РУСАЛ",S275,1)),0,1)</f>
        <v>0</v>
      </c>
      <c r="V275" s="7" t="s">
        <v>4056</v>
      </c>
      <c r="W275" s="1" t="s">
        <v>197</v>
      </c>
      <c r="X275" s="7" t="s">
        <v>4185</v>
      </c>
      <c r="Y275" s="1" t="s">
        <v>3938</v>
      </c>
      <c r="Z275" s="7" t="s">
        <v>4196</v>
      </c>
      <c r="AA275" s="1">
        <v>8001100000</v>
      </c>
      <c r="AB275" s="1">
        <v>433</v>
      </c>
      <c r="AC275" s="1">
        <v>413</v>
      </c>
      <c r="AD275" s="1">
        <v>20101.48</v>
      </c>
    </row>
    <row r="276" spans="1:30" x14ac:dyDescent="0.25">
      <c r="A276" s="1">
        <v>17374</v>
      </c>
      <c r="B276" s="1" t="s">
        <v>3377</v>
      </c>
      <c r="C276" s="2">
        <v>40435</v>
      </c>
      <c r="D276" s="3">
        <v>2010</v>
      </c>
      <c r="E276" s="3">
        <v>9</v>
      </c>
      <c r="F276" s="1" t="s">
        <v>22</v>
      </c>
      <c r="G276" s="1"/>
      <c r="H276" s="1" t="s">
        <v>2279</v>
      </c>
      <c r="I276" s="1" t="s">
        <v>2746</v>
      </c>
      <c r="J276" s="1">
        <v>1831054695</v>
      </c>
      <c r="K276" s="1" t="s">
        <v>829</v>
      </c>
      <c r="L276" s="1" t="s">
        <v>2936</v>
      </c>
      <c r="M276" s="1" t="s">
        <v>53</v>
      </c>
      <c r="N276" s="7" t="s">
        <v>4205</v>
      </c>
      <c r="O276" s="1"/>
      <c r="P276" s="1" t="s">
        <v>54</v>
      </c>
      <c r="Q276" s="1" t="s">
        <v>3378</v>
      </c>
      <c r="R276" s="1" t="s">
        <v>410</v>
      </c>
      <c r="S276" s="1" t="s">
        <v>2282</v>
      </c>
      <c r="U276" s="7">
        <f>IF(ISERROR(FIND("РУСАЛ",S276,1)),0,1)</f>
        <v>0</v>
      </c>
      <c r="V276" s="7" t="s">
        <v>4058</v>
      </c>
      <c r="W276" s="1" t="s">
        <v>3097</v>
      </c>
      <c r="X276" s="7" t="s">
        <v>4185</v>
      </c>
      <c r="Y276" s="1" t="s">
        <v>3938</v>
      </c>
      <c r="Z276" s="7" t="s">
        <v>4196</v>
      </c>
      <c r="AA276" s="1">
        <v>8001100000</v>
      </c>
      <c r="AB276" s="1">
        <v>769</v>
      </c>
      <c r="AC276" s="1">
        <v>682</v>
      </c>
      <c r="AD276" s="1">
        <v>43911.98</v>
      </c>
    </row>
    <row r="277" spans="1:30" x14ac:dyDescent="0.25">
      <c r="A277" s="1">
        <v>17826</v>
      </c>
      <c r="B277" s="1" t="s">
        <v>3507</v>
      </c>
      <c r="C277" s="2">
        <v>40470</v>
      </c>
      <c r="D277" s="3">
        <v>2010</v>
      </c>
      <c r="E277" s="3">
        <v>10</v>
      </c>
      <c r="F277" s="1" t="s">
        <v>22</v>
      </c>
      <c r="G277" s="1"/>
      <c r="H277" s="1" t="s">
        <v>2287</v>
      </c>
      <c r="I277" s="1"/>
      <c r="J277" s="1">
        <v>1831054695</v>
      </c>
      <c r="K277" s="1" t="s">
        <v>829</v>
      </c>
      <c r="L277" s="1" t="s">
        <v>830</v>
      </c>
      <c r="M277" s="1" t="s">
        <v>53</v>
      </c>
      <c r="N277" s="7" t="s">
        <v>4205</v>
      </c>
      <c r="O277" s="1"/>
      <c r="P277" s="1" t="s">
        <v>40</v>
      </c>
      <c r="Q277" s="1" t="s">
        <v>3508</v>
      </c>
      <c r="R277" s="1" t="s">
        <v>1806</v>
      </c>
      <c r="S277" s="1" t="s">
        <v>2188</v>
      </c>
      <c r="U277" s="7">
        <f>IF(ISERROR(FIND("РУСАЛ",S277,1)),0,1)</f>
        <v>0</v>
      </c>
      <c r="V277" s="7" t="s">
        <v>4056</v>
      </c>
      <c r="W277" s="1" t="s">
        <v>197</v>
      </c>
      <c r="X277" s="7" t="s">
        <v>4185</v>
      </c>
      <c r="Y277" s="1" t="s">
        <v>3938</v>
      </c>
      <c r="Z277" s="7" t="s">
        <v>4196</v>
      </c>
      <c r="AA277" s="1">
        <v>8001100000</v>
      </c>
      <c r="AB277" s="1">
        <v>315</v>
      </c>
      <c r="AC277" s="1">
        <v>300</v>
      </c>
      <c r="AD277" s="1">
        <v>13500</v>
      </c>
    </row>
    <row r="278" spans="1:30" x14ac:dyDescent="0.25">
      <c r="A278" s="1">
        <v>17832</v>
      </c>
      <c r="B278" s="1" t="s">
        <v>3509</v>
      </c>
      <c r="C278" s="2">
        <v>40470</v>
      </c>
      <c r="D278" s="3">
        <v>2010</v>
      </c>
      <c r="E278" s="3">
        <v>10</v>
      </c>
      <c r="F278" s="1" t="s">
        <v>22</v>
      </c>
      <c r="G278" s="1"/>
      <c r="H278" s="1" t="s">
        <v>2279</v>
      </c>
      <c r="I278" s="1"/>
      <c r="J278" s="1">
        <v>1831054695</v>
      </c>
      <c r="K278" s="1" t="s">
        <v>829</v>
      </c>
      <c r="L278" s="1" t="s">
        <v>830</v>
      </c>
      <c r="M278" s="1" t="s">
        <v>53</v>
      </c>
      <c r="N278" s="7" t="s">
        <v>4205</v>
      </c>
      <c r="O278" s="1"/>
      <c r="P278" s="1" t="s">
        <v>54</v>
      </c>
      <c r="Q278" s="1" t="s">
        <v>3510</v>
      </c>
      <c r="R278" s="1" t="s">
        <v>3511</v>
      </c>
      <c r="S278" s="1" t="s">
        <v>2279</v>
      </c>
      <c r="U278" s="7">
        <f>IF(ISERROR(FIND("РУСАЛ",S278,1)),0,1)</f>
        <v>0</v>
      </c>
      <c r="V278" s="7" t="s">
        <v>4057</v>
      </c>
      <c r="W278" s="1" t="s">
        <v>2513</v>
      </c>
      <c r="X278" s="7" t="s">
        <v>4185</v>
      </c>
      <c r="Y278" s="1" t="s">
        <v>3938</v>
      </c>
      <c r="Z278" s="7" t="s">
        <v>4196</v>
      </c>
      <c r="AA278" s="1">
        <v>8001100000</v>
      </c>
      <c r="AB278" s="1">
        <v>424</v>
      </c>
      <c r="AC278" s="1">
        <v>370</v>
      </c>
      <c r="AD278" s="1">
        <v>24359.02</v>
      </c>
    </row>
    <row r="279" spans="1:30" x14ac:dyDescent="0.25">
      <c r="A279" s="1">
        <v>17874</v>
      </c>
      <c r="B279" s="1" t="s">
        <v>3525</v>
      </c>
      <c r="C279" s="2">
        <v>40472</v>
      </c>
      <c r="D279" s="3">
        <v>2010</v>
      </c>
      <c r="E279" s="3">
        <v>10</v>
      </c>
      <c r="F279" s="1" t="s">
        <v>22</v>
      </c>
      <c r="G279" s="1"/>
      <c r="H279" s="1" t="s">
        <v>2287</v>
      </c>
      <c r="I279" s="1"/>
      <c r="J279" s="1">
        <v>1831054695</v>
      </c>
      <c r="K279" s="1" t="s">
        <v>829</v>
      </c>
      <c r="L279" s="1" t="s">
        <v>830</v>
      </c>
      <c r="M279" s="1" t="s">
        <v>53</v>
      </c>
      <c r="N279" s="7" t="s">
        <v>4205</v>
      </c>
      <c r="O279" s="1"/>
      <c r="P279" s="1" t="s">
        <v>40</v>
      </c>
      <c r="Q279" s="1" t="s">
        <v>2360</v>
      </c>
      <c r="R279" s="1" t="s">
        <v>1806</v>
      </c>
      <c r="S279" s="1" t="s">
        <v>2188</v>
      </c>
      <c r="U279" s="7">
        <f>IF(ISERROR(FIND("РУСАЛ",S279,1)),0,1)</f>
        <v>0</v>
      </c>
      <c r="V279" s="7" t="s">
        <v>4056</v>
      </c>
      <c r="W279" s="1" t="s">
        <v>197</v>
      </c>
      <c r="X279" s="7" t="s">
        <v>4185</v>
      </c>
      <c r="Y279" s="1" t="s">
        <v>3938</v>
      </c>
      <c r="Z279" s="7" t="s">
        <v>4196</v>
      </c>
      <c r="AA279" s="1">
        <v>8001100000</v>
      </c>
      <c r="AB279" s="1">
        <v>413</v>
      </c>
      <c r="AC279" s="1">
        <v>400</v>
      </c>
      <c r="AD279" s="1">
        <v>18000</v>
      </c>
    </row>
    <row r="280" spans="1:30" x14ac:dyDescent="0.25">
      <c r="A280" s="1">
        <v>17967</v>
      </c>
      <c r="B280" s="1" t="s">
        <v>3544</v>
      </c>
      <c r="C280" s="2">
        <v>40478</v>
      </c>
      <c r="D280" s="3">
        <v>2010</v>
      </c>
      <c r="E280" s="3">
        <v>10</v>
      </c>
      <c r="F280" s="1" t="s">
        <v>22</v>
      </c>
      <c r="G280" s="1"/>
      <c r="H280" s="1" t="s">
        <v>2279</v>
      </c>
      <c r="I280" s="1"/>
      <c r="J280" s="1">
        <v>1831054695</v>
      </c>
      <c r="K280" s="1" t="s">
        <v>829</v>
      </c>
      <c r="L280" s="1" t="s">
        <v>830</v>
      </c>
      <c r="M280" s="1" t="s">
        <v>53</v>
      </c>
      <c r="N280" s="7" t="s">
        <v>4205</v>
      </c>
      <c r="O280" s="1"/>
      <c r="P280" s="1" t="s">
        <v>54</v>
      </c>
      <c r="Q280" s="1" t="s">
        <v>3545</v>
      </c>
      <c r="R280" s="1" t="s">
        <v>3511</v>
      </c>
      <c r="S280" s="1" t="s">
        <v>2279</v>
      </c>
      <c r="U280" s="7">
        <f>IF(ISERROR(FIND("РУСАЛ",S280,1)),0,1)</f>
        <v>0</v>
      </c>
      <c r="V280" s="7" t="s">
        <v>4057</v>
      </c>
      <c r="W280" s="1" t="s">
        <v>2513</v>
      </c>
      <c r="X280" s="7" t="s">
        <v>4185</v>
      </c>
      <c r="Y280" s="1" t="s">
        <v>3938</v>
      </c>
      <c r="Z280" s="7" t="s">
        <v>4196</v>
      </c>
      <c r="AA280" s="1">
        <v>8001100000</v>
      </c>
      <c r="AB280" s="1">
        <v>1024</v>
      </c>
      <c r="AC280" s="1">
        <v>911</v>
      </c>
      <c r="AD280" s="1">
        <v>59045.33</v>
      </c>
    </row>
    <row r="281" spans="1:30" x14ac:dyDescent="0.25">
      <c r="A281" s="1">
        <v>39967</v>
      </c>
      <c r="B281" s="1" t="s">
        <v>826</v>
      </c>
      <c r="C281" s="2">
        <v>40598</v>
      </c>
      <c r="D281" s="3">
        <v>2011</v>
      </c>
      <c r="E281" s="3">
        <v>2</v>
      </c>
      <c r="F281" s="1" t="s">
        <v>22</v>
      </c>
      <c r="G281" s="1"/>
      <c r="H281" s="1" t="s">
        <v>827</v>
      </c>
      <c r="I281" s="1" t="s">
        <v>828</v>
      </c>
      <c r="J281" s="1">
        <v>1831054695</v>
      </c>
      <c r="K281" s="1" t="s">
        <v>829</v>
      </c>
      <c r="L281" s="1" t="s">
        <v>830</v>
      </c>
      <c r="M281" s="1" t="s">
        <v>53</v>
      </c>
      <c r="N281" s="7" t="s">
        <v>4205</v>
      </c>
      <c r="O281" s="1"/>
      <c r="P281" s="1" t="s">
        <v>54</v>
      </c>
      <c r="Q281" s="1" t="s">
        <v>831</v>
      </c>
      <c r="R281" s="1" t="s">
        <v>832</v>
      </c>
      <c r="S281" s="1" t="s">
        <v>833</v>
      </c>
      <c r="V281" s="7" t="s">
        <v>4143</v>
      </c>
      <c r="W281" s="1" t="s">
        <v>3893</v>
      </c>
      <c r="X281" s="7" t="s">
        <v>4185</v>
      </c>
      <c r="Y281" s="1" t="s">
        <v>3938</v>
      </c>
      <c r="Z281" s="7" t="s">
        <v>4196</v>
      </c>
      <c r="AA281" s="1">
        <v>8001100000</v>
      </c>
      <c r="AB281" s="1">
        <v>480.15</v>
      </c>
      <c r="AC281" s="1">
        <v>427.89780000000002</v>
      </c>
      <c r="AD281" s="1">
        <v>29661.934499999999</v>
      </c>
    </row>
    <row r="282" spans="1:30" x14ac:dyDescent="0.25">
      <c r="A282" s="1">
        <v>40856</v>
      </c>
      <c r="B282" s="1" t="s">
        <v>983</v>
      </c>
      <c r="C282" s="2">
        <v>40603</v>
      </c>
      <c r="D282" s="3">
        <v>2011</v>
      </c>
      <c r="E282" s="3">
        <v>3</v>
      </c>
      <c r="F282" s="1" t="s">
        <v>22</v>
      </c>
      <c r="G282" s="1"/>
      <c r="H282" s="1" t="s">
        <v>827</v>
      </c>
      <c r="I282" s="1" t="s">
        <v>828</v>
      </c>
      <c r="J282" s="1">
        <v>1831054695</v>
      </c>
      <c r="K282" s="1" t="s">
        <v>829</v>
      </c>
      <c r="L282" s="1" t="s">
        <v>830</v>
      </c>
      <c r="M282" s="1" t="s">
        <v>53</v>
      </c>
      <c r="N282" s="7" t="s">
        <v>4205</v>
      </c>
      <c r="O282" s="1"/>
      <c r="P282" s="1" t="s">
        <v>54</v>
      </c>
      <c r="Q282" s="1" t="s">
        <v>984</v>
      </c>
      <c r="R282" s="1"/>
      <c r="S282" s="1" t="s">
        <v>827</v>
      </c>
      <c r="V282" s="7" t="s">
        <v>4143</v>
      </c>
      <c r="W282" s="1" t="s">
        <v>3893</v>
      </c>
      <c r="X282" s="7" t="s">
        <v>4185</v>
      </c>
      <c r="Y282" s="1" t="s">
        <v>3938</v>
      </c>
      <c r="Z282" s="7" t="s">
        <v>4196</v>
      </c>
      <c r="AA282" s="1">
        <v>8001100000</v>
      </c>
      <c r="AB282" s="1">
        <v>480.15</v>
      </c>
      <c r="AC282" s="1">
        <v>427.89780000000002</v>
      </c>
      <c r="AD282" s="1">
        <v>29714.7906</v>
      </c>
    </row>
    <row r="283" spans="1:30" x14ac:dyDescent="0.25">
      <c r="A283" s="1">
        <v>40860</v>
      </c>
      <c r="B283" s="1" t="s">
        <v>994</v>
      </c>
      <c r="C283" s="2">
        <v>40606</v>
      </c>
      <c r="D283" s="3">
        <v>2011</v>
      </c>
      <c r="E283" s="3">
        <v>3</v>
      </c>
      <c r="F283" s="1" t="s">
        <v>22</v>
      </c>
      <c r="G283" s="1"/>
      <c r="H283" s="1" t="s">
        <v>827</v>
      </c>
      <c r="I283" s="1" t="s">
        <v>828</v>
      </c>
      <c r="J283" s="1">
        <v>1831054695</v>
      </c>
      <c r="K283" s="1" t="s">
        <v>829</v>
      </c>
      <c r="L283" s="1" t="s">
        <v>830</v>
      </c>
      <c r="M283" s="1" t="s">
        <v>53</v>
      </c>
      <c r="N283" s="7" t="s">
        <v>4205</v>
      </c>
      <c r="O283" s="1"/>
      <c r="P283" s="1" t="s">
        <v>54</v>
      </c>
      <c r="Q283" s="1" t="s">
        <v>984</v>
      </c>
      <c r="R283" s="1"/>
      <c r="S283" s="1" t="s">
        <v>827</v>
      </c>
      <c r="V283" s="7" t="s">
        <v>4143</v>
      </c>
      <c r="W283" s="1" t="s">
        <v>3893</v>
      </c>
      <c r="X283" s="7" t="s">
        <v>4185</v>
      </c>
      <c r="Y283" s="1" t="s">
        <v>3938</v>
      </c>
      <c r="Z283" s="7" t="s">
        <v>4196</v>
      </c>
      <c r="AA283" s="1">
        <v>8001100000</v>
      </c>
      <c r="AB283" s="1">
        <v>480.15</v>
      </c>
      <c r="AC283" s="1">
        <v>427.89780000000002</v>
      </c>
      <c r="AD283" s="1">
        <v>29797.544699999999</v>
      </c>
    </row>
    <row r="284" spans="1:30" x14ac:dyDescent="0.25">
      <c r="A284" s="1">
        <v>40865</v>
      </c>
      <c r="B284" s="1" t="s">
        <v>1007</v>
      </c>
      <c r="C284" s="2">
        <v>40627</v>
      </c>
      <c r="D284" s="3">
        <v>2011</v>
      </c>
      <c r="E284" s="3">
        <v>3</v>
      </c>
      <c r="F284" s="1" t="s">
        <v>22</v>
      </c>
      <c r="G284" s="1"/>
      <c r="H284" s="1" t="s">
        <v>1008</v>
      </c>
      <c r="I284" s="1" t="s">
        <v>1009</v>
      </c>
      <c r="J284" s="1">
        <v>1831054695</v>
      </c>
      <c r="K284" s="1" t="s">
        <v>829</v>
      </c>
      <c r="L284" s="1" t="s">
        <v>830</v>
      </c>
      <c r="M284" s="1" t="s">
        <v>53</v>
      </c>
      <c r="N284" s="7" t="s">
        <v>4205</v>
      </c>
      <c r="O284" s="1"/>
      <c r="P284" s="1" t="s">
        <v>40</v>
      </c>
      <c r="Q284" s="1" t="s">
        <v>1010</v>
      </c>
      <c r="R284" s="1"/>
      <c r="S284" s="1" t="s">
        <v>1008</v>
      </c>
      <c r="V284" s="7" t="s">
        <v>4149</v>
      </c>
      <c r="W284" s="1" t="s">
        <v>197</v>
      </c>
      <c r="X284" s="7" t="s">
        <v>4185</v>
      </c>
      <c r="Y284" s="1" t="s">
        <v>3938</v>
      </c>
      <c r="Z284" s="7" t="s">
        <v>4196</v>
      </c>
      <c r="AA284" s="1">
        <v>8001100000</v>
      </c>
      <c r="AB284" s="1">
        <v>1124.1300000000001</v>
      </c>
      <c r="AC284" s="1">
        <v>1103.1220000000001</v>
      </c>
      <c r="AD284" s="1">
        <v>72806.051999999996</v>
      </c>
    </row>
    <row r="285" spans="1:30" x14ac:dyDescent="0.25">
      <c r="A285" s="1">
        <v>42580</v>
      </c>
      <c r="B285" s="1" t="s">
        <v>1191</v>
      </c>
      <c r="C285" s="2">
        <v>40651</v>
      </c>
      <c r="D285" s="3">
        <v>2011</v>
      </c>
      <c r="E285" s="3">
        <v>4</v>
      </c>
      <c r="F285" s="1" t="s">
        <v>22</v>
      </c>
      <c r="G285" s="1"/>
      <c r="H285" s="1" t="s">
        <v>1008</v>
      </c>
      <c r="I285" s="1" t="s">
        <v>1009</v>
      </c>
      <c r="J285" s="1">
        <v>1831054695</v>
      </c>
      <c r="K285" s="1" t="s">
        <v>829</v>
      </c>
      <c r="L285" s="1" t="s">
        <v>830</v>
      </c>
      <c r="M285" s="1" t="s">
        <v>53</v>
      </c>
      <c r="N285" s="7" t="s">
        <v>4205</v>
      </c>
      <c r="O285" s="1"/>
      <c r="P285" s="1" t="s">
        <v>40</v>
      </c>
      <c r="Q285" s="1" t="s">
        <v>1192</v>
      </c>
      <c r="R285" s="1"/>
      <c r="S285" s="1" t="s">
        <v>1193</v>
      </c>
      <c r="V285" s="7" t="s">
        <v>4149</v>
      </c>
      <c r="W285" s="1" t="s">
        <v>197</v>
      </c>
      <c r="X285" s="7" t="s">
        <v>4185</v>
      </c>
      <c r="Y285" s="1" t="s">
        <v>3938</v>
      </c>
      <c r="Z285" s="7" t="s">
        <v>4196</v>
      </c>
      <c r="AA285" s="1">
        <v>8001100000</v>
      </c>
      <c r="AB285" s="1">
        <v>933</v>
      </c>
      <c r="AC285" s="1">
        <v>916.82</v>
      </c>
      <c r="AD285" s="1">
        <v>60510.12</v>
      </c>
    </row>
    <row r="286" spans="1:30" x14ac:dyDescent="0.25">
      <c r="A286" s="1">
        <v>42584</v>
      </c>
      <c r="B286" s="1" t="s">
        <v>1194</v>
      </c>
      <c r="C286" s="2">
        <v>40645</v>
      </c>
      <c r="D286" s="3">
        <v>2011</v>
      </c>
      <c r="E286" s="3">
        <v>4</v>
      </c>
      <c r="F286" s="1" t="s">
        <v>22</v>
      </c>
      <c r="G286" s="1"/>
      <c r="H286" s="1" t="s">
        <v>827</v>
      </c>
      <c r="I286" s="1" t="s">
        <v>828</v>
      </c>
      <c r="J286" s="1">
        <v>1831054695</v>
      </c>
      <c r="K286" s="1" t="s">
        <v>829</v>
      </c>
      <c r="L286" s="1" t="s">
        <v>830</v>
      </c>
      <c r="M286" s="1" t="s">
        <v>53</v>
      </c>
      <c r="N286" s="7" t="s">
        <v>4205</v>
      </c>
      <c r="O286" s="1"/>
      <c r="P286" s="1" t="s">
        <v>54</v>
      </c>
      <c r="Q286" s="1" t="s">
        <v>1195</v>
      </c>
      <c r="R286" s="1"/>
      <c r="S286" s="1" t="s">
        <v>833</v>
      </c>
      <c r="V286" s="7" t="s">
        <v>4143</v>
      </c>
      <c r="W286" s="1" t="s">
        <v>3893</v>
      </c>
      <c r="X286" s="7" t="s">
        <v>4185</v>
      </c>
      <c r="Y286" s="1" t="s">
        <v>3938</v>
      </c>
      <c r="Z286" s="7" t="s">
        <v>4196</v>
      </c>
      <c r="AA286" s="1">
        <v>8001100000</v>
      </c>
      <c r="AB286" s="1">
        <v>556</v>
      </c>
      <c r="AC286" s="1">
        <v>498.95</v>
      </c>
      <c r="AD286" s="1">
        <v>37083.199999999997</v>
      </c>
    </row>
    <row r="287" spans="1:30" x14ac:dyDescent="0.25">
      <c r="A287" s="1">
        <v>43871</v>
      </c>
      <c r="B287" s="1" t="s">
        <v>1307</v>
      </c>
      <c r="C287" s="2">
        <v>40681</v>
      </c>
      <c r="D287" s="3">
        <v>2011</v>
      </c>
      <c r="E287" s="3">
        <v>5</v>
      </c>
      <c r="F287" s="1" t="s">
        <v>22</v>
      </c>
      <c r="G287" s="1"/>
      <c r="H287" s="1" t="s">
        <v>827</v>
      </c>
      <c r="I287" s="1" t="s">
        <v>828</v>
      </c>
      <c r="J287" s="1">
        <v>1831054695</v>
      </c>
      <c r="K287" s="1" t="s">
        <v>829</v>
      </c>
      <c r="L287" s="1" t="s">
        <v>830</v>
      </c>
      <c r="M287" s="1" t="s">
        <v>53</v>
      </c>
      <c r="N287" s="7" t="s">
        <v>4205</v>
      </c>
      <c r="O287" s="1"/>
      <c r="P287" s="1" t="s">
        <v>54</v>
      </c>
      <c r="Q287" s="1" t="s">
        <v>1308</v>
      </c>
      <c r="R287" s="1"/>
      <c r="S287" s="1" t="s">
        <v>833</v>
      </c>
      <c r="V287" s="7" t="s">
        <v>4143</v>
      </c>
      <c r="W287" s="1" t="s">
        <v>3893</v>
      </c>
      <c r="X287" s="7" t="s">
        <v>4185</v>
      </c>
      <c r="Y287" s="1" t="s">
        <v>3938</v>
      </c>
      <c r="Z287" s="7" t="s">
        <v>4196</v>
      </c>
      <c r="AA287" s="1">
        <v>8001100000</v>
      </c>
      <c r="AB287" s="1">
        <v>560</v>
      </c>
      <c r="AC287" s="1">
        <v>502.47</v>
      </c>
      <c r="AD287" s="1">
        <v>39933.300000000003</v>
      </c>
    </row>
    <row r="288" spans="1:30" x14ac:dyDescent="0.25">
      <c r="A288" s="1">
        <v>45217</v>
      </c>
      <c r="B288" s="1" t="s">
        <v>1413</v>
      </c>
      <c r="C288" s="2">
        <v>40710</v>
      </c>
      <c r="D288" s="3">
        <v>2011</v>
      </c>
      <c r="E288" s="3">
        <v>6</v>
      </c>
      <c r="F288" s="1" t="s">
        <v>22</v>
      </c>
      <c r="G288" s="1"/>
      <c r="H288" s="1" t="s">
        <v>1008</v>
      </c>
      <c r="I288" s="1" t="s">
        <v>1009</v>
      </c>
      <c r="J288" s="1">
        <v>1831054695</v>
      </c>
      <c r="K288" s="1" t="s">
        <v>829</v>
      </c>
      <c r="L288" s="1" t="s">
        <v>830</v>
      </c>
      <c r="M288" s="1" t="s">
        <v>53</v>
      </c>
      <c r="N288" s="7" t="s">
        <v>4205</v>
      </c>
      <c r="O288" s="1"/>
      <c r="P288" s="1" t="s">
        <v>40</v>
      </c>
      <c r="Q288" s="1" t="s">
        <v>1414</v>
      </c>
      <c r="R288" s="1"/>
      <c r="S288" s="1" t="s">
        <v>1193</v>
      </c>
      <c r="V288" s="7" t="s">
        <v>4149</v>
      </c>
      <c r="W288" s="1" t="s">
        <v>197</v>
      </c>
      <c r="X288" s="7" t="s">
        <v>4185</v>
      </c>
      <c r="Y288" s="1" t="s">
        <v>3938</v>
      </c>
      <c r="Z288" s="7" t="s">
        <v>4196</v>
      </c>
      <c r="AA288" s="1">
        <v>8001100000</v>
      </c>
      <c r="AB288" s="1">
        <v>571</v>
      </c>
      <c r="AC288" s="1">
        <v>563.82000000000005</v>
      </c>
      <c r="AD288" s="1">
        <v>37212.120000000003</v>
      </c>
    </row>
    <row r="289" spans="1:30" x14ac:dyDescent="0.25">
      <c r="A289" s="1">
        <v>45220</v>
      </c>
      <c r="B289" s="1" t="s">
        <v>1418</v>
      </c>
      <c r="C289" s="2">
        <v>40701</v>
      </c>
      <c r="D289" s="3">
        <v>2011</v>
      </c>
      <c r="E289" s="3">
        <v>6</v>
      </c>
      <c r="F289" s="1" t="s">
        <v>22</v>
      </c>
      <c r="G289" s="1"/>
      <c r="H289" s="1" t="s">
        <v>1008</v>
      </c>
      <c r="I289" s="1" t="s">
        <v>1009</v>
      </c>
      <c r="J289" s="1">
        <v>1831054695</v>
      </c>
      <c r="K289" s="1" t="s">
        <v>829</v>
      </c>
      <c r="L289" s="1" t="s">
        <v>830</v>
      </c>
      <c r="M289" s="1" t="s">
        <v>53</v>
      </c>
      <c r="N289" s="7" t="s">
        <v>4205</v>
      </c>
      <c r="O289" s="1"/>
      <c r="P289" s="1" t="s">
        <v>40</v>
      </c>
      <c r="Q289" s="1" t="s">
        <v>1419</v>
      </c>
      <c r="R289" s="1"/>
      <c r="S289" s="1" t="s">
        <v>1193</v>
      </c>
      <c r="V289" s="7" t="s">
        <v>4149</v>
      </c>
      <c r="W289" s="1" t="s">
        <v>197</v>
      </c>
      <c r="X289" s="7" t="s">
        <v>4185</v>
      </c>
      <c r="Y289" s="1" t="s">
        <v>3938</v>
      </c>
      <c r="Z289" s="7" t="s">
        <v>4196</v>
      </c>
      <c r="AA289" s="1">
        <v>8001100000</v>
      </c>
      <c r="AB289" s="1">
        <v>501</v>
      </c>
      <c r="AC289" s="1">
        <v>490.47</v>
      </c>
      <c r="AD289" s="1">
        <v>32371.02</v>
      </c>
    </row>
    <row r="290" spans="1:30" x14ac:dyDescent="0.25">
      <c r="A290" s="1">
        <v>14086</v>
      </c>
      <c r="B290" s="1" t="s">
        <v>3007</v>
      </c>
      <c r="C290" s="2">
        <v>40346</v>
      </c>
      <c r="D290" s="3">
        <v>2010</v>
      </c>
      <c r="E290" s="3">
        <v>6</v>
      </c>
      <c r="F290" s="1" t="s">
        <v>22</v>
      </c>
      <c r="G290" s="1"/>
      <c r="H290" s="1" t="s">
        <v>2759</v>
      </c>
      <c r="I290" s="1" t="s">
        <v>3008</v>
      </c>
      <c r="J290" s="1">
        <v>1831135739</v>
      </c>
      <c r="K290" s="1" t="s">
        <v>2938</v>
      </c>
      <c r="L290" s="1" t="s">
        <v>2939</v>
      </c>
      <c r="M290" s="1" t="s">
        <v>53</v>
      </c>
      <c r="N290" s="7" t="s">
        <v>4205</v>
      </c>
      <c r="O290" s="1"/>
      <c r="P290" s="1" t="s">
        <v>40</v>
      </c>
      <c r="Q290" s="1" t="s">
        <v>3009</v>
      </c>
      <c r="R290" s="1" t="s">
        <v>3010</v>
      </c>
      <c r="S290" s="1" t="s">
        <v>3011</v>
      </c>
      <c r="U290" s="7">
        <f>IF(ISERROR(FIND("РУСАЛ",S290,1)),0,1)</f>
        <v>0</v>
      </c>
      <c r="V290" s="7" t="s">
        <v>4163</v>
      </c>
      <c r="W290" s="1" t="s">
        <v>2761</v>
      </c>
      <c r="X290" s="7" t="s">
        <v>4188</v>
      </c>
      <c r="Y290" s="1" t="s">
        <v>3945</v>
      </c>
      <c r="Z290" s="7" t="s">
        <v>4196</v>
      </c>
      <c r="AA290" s="1">
        <v>8103200000</v>
      </c>
      <c r="AB290" s="1">
        <v>16</v>
      </c>
      <c r="AC290" s="1">
        <v>14</v>
      </c>
      <c r="AD290" s="1">
        <v>4127</v>
      </c>
    </row>
    <row r="291" spans="1:30" x14ac:dyDescent="0.25">
      <c r="A291" s="1">
        <v>14752</v>
      </c>
      <c r="B291" s="1" t="s">
        <v>3108</v>
      </c>
      <c r="C291" s="2">
        <v>40374</v>
      </c>
      <c r="D291" s="3">
        <v>2010</v>
      </c>
      <c r="E291" s="3">
        <v>7</v>
      </c>
      <c r="F291" s="1" t="s">
        <v>22</v>
      </c>
      <c r="G291" s="1"/>
      <c r="H291" s="1" t="s">
        <v>2759</v>
      </c>
      <c r="I291" s="1" t="s">
        <v>3109</v>
      </c>
      <c r="J291" s="1">
        <v>1831135739</v>
      </c>
      <c r="K291" s="1" t="s">
        <v>755</v>
      </c>
      <c r="L291" s="1" t="s">
        <v>2939</v>
      </c>
      <c r="M291" s="1" t="s">
        <v>53</v>
      </c>
      <c r="N291" s="7" t="s">
        <v>4205</v>
      </c>
      <c r="O291" s="1"/>
      <c r="P291" s="1" t="s">
        <v>40</v>
      </c>
      <c r="Q291" s="1" t="s">
        <v>3110</v>
      </c>
      <c r="R291" s="1" t="s">
        <v>3111</v>
      </c>
      <c r="S291" s="1" t="s">
        <v>3112</v>
      </c>
      <c r="U291" s="7">
        <f>IF(ISERROR(FIND("РУСАЛ",S291,1)),0,1)</f>
        <v>0</v>
      </c>
      <c r="V291" s="7" t="s">
        <v>4163</v>
      </c>
      <c r="W291" s="1" t="s">
        <v>3113</v>
      </c>
      <c r="X291" s="7" t="s">
        <v>4188</v>
      </c>
      <c r="Y291" s="1" t="s">
        <v>3945</v>
      </c>
      <c r="Z291" s="7" t="s">
        <v>4196</v>
      </c>
      <c r="AA291" s="1">
        <v>8103200000</v>
      </c>
      <c r="AB291" s="1">
        <v>34</v>
      </c>
      <c r="AC291" s="1">
        <v>30</v>
      </c>
      <c r="AD291" s="1">
        <v>8490</v>
      </c>
    </row>
    <row r="292" spans="1:30" x14ac:dyDescent="0.25">
      <c r="A292" s="1">
        <v>16548</v>
      </c>
      <c r="B292" s="1" t="s">
        <v>3265</v>
      </c>
      <c r="C292" s="2">
        <v>40411</v>
      </c>
      <c r="D292" s="3">
        <v>2010</v>
      </c>
      <c r="E292" s="3">
        <v>8</v>
      </c>
      <c r="F292" s="1" t="s">
        <v>22</v>
      </c>
      <c r="G292" s="1"/>
      <c r="H292" s="1" t="s">
        <v>3266</v>
      </c>
      <c r="I292" s="1" t="s">
        <v>2760</v>
      </c>
      <c r="J292" s="1">
        <v>1831135739</v>
      </c>
      <c r="K292" s="1" t="s">
        <v>755</v>
      </c>
      <c r="L292" s="1" t="s">
        <v>3181</v>
      </c>
      <c r="M292" s="1" t="s">
        <v>53</v>
      </c>
      <c r="N292" s="7" t="s">
        <v>4205</v>
      </c>
      <c r="O292" s="1"/>
      <c r="P292" s="1" t="s">
        <v>40</v>
      </c>
      <c r="Q292" s="1" t="s">
        <v>3267</v>
      </c>
      <c r="R292" s="1" t="s">
        <v>410</v>
      </c>
      <c r="S292" s="1" t="s">
        <v>3011</v>
      </c>
      <c r="U292" s="7">
        <f>IF(ISERROR(FIND("РУСАЛ",S292,1)),0,1)</f>
        <v>0</v>
      </c>
      <c r="V292" s="7" t="s">
        <v>4163</v>
      </c>
      <c r="W292" s="1" t="s">
        <v>3268</v>
      </c>
      <c r="X292" s="7" t="s">
        <v>4188</v>
      </c>
      <c r="Y292" s="1" t="s">
        <v>3945</v>
      </c>
      <c r="Z292" s="7" t="s">
        <v>4196</v>
      </c>
      <c r="AA292" s="1">
        <v>8103200000</v>
      </c>
      <c r="AB292" s="1">
        <v>14</v>
      </c>
      <c r="AC292" s="1">
        <v>12</v>
      </c>
      <c r="AD292" s="1">
        <v>3528</v>
      </c>
    </row>
    <row r="293" spans="1:30" x14ac:dyDescent="0.25">
      <c r="A293" s="1">
        <v>39651</v>
      </c>
      <c r="B293" s="1" t="s">
        <v>757</v>
      </c>
      <c r="C293" s="2">
        <v>40567</v>
      </c>
      <c r="D293" s="3">
        <v>2011</v>
      </c>
      <c r="E293" s="3">
        <v>1</v>
      </c>
      <c r="F293" s="1" t="s">
        <v>22</v>
      </c>
      <c r="G293" s="1"/>
      <c r="H293" s="1" t="s">
        <v>753</v>
      </c>
      <c r="I293" s="1" t="s">
        <v>754</v>
      </c>
      <c r="J293" s="1">
        <v>1831135739</v>
      </c>
      <c r="K293" s="1" t="s">
        <v>755</v>
      </c>
      <c r="L293" s="1" t="s">
        <v>756</v>
      </c>
      <c r="M293" s="1" t="s">
        <v>53</v>
      </c>
      <c r="N293" s="7" t="s">
        <v>4205</v>
      </c>
      <c r="O293" s="1"/>
      <c r="P293" s="1" t="s">
        <v>40</v>
      </c>
      <c r="Q293" s="1" t="s">
        <v>758</v>
      </c>
      <c r="R293" s="3" t="s">
        <v>759</v>
      </c>
      <c r="S293" s="1" t="s">
        <v>760</v>
      </c>
      <c r="V293" s="7" t="s">
        <v>4164</v>
      </c>
      <c r="W293" s="1" t="s">
        <v>3890</v>
      </c>
      <c r="X293" s="7" t="s">
        <v>4188</v>
      </c>
      <c r="Y293" s="1" t="s">
        <v>3945</v>
      </c>
      <c r="Z293" s="7" t="s">
        <v>4196</v>
      </c>
      <c r="AA293" s="1">
        <v>8103200000</v>
      </c>
      <c r="AB293" s="1">
        <v>53</v>
      </c>
      <c r="AC293" s="1">
        <v>45</v>
      </c>
      <c r="AD293" s="1">
        <v>13350</v>
      </c>
    </row>
    <row r="294" spans="1:30" x14ac:dyDescent="0.25">
      <c r="A294" s="1">
        <v>40089</v>
      </c>
      <c r="B294" s="1" t="s">
        <v>861</v>
      </c>
      <c r="C294" s="2">
        <v>40580</v>
      </c>
      <c r="D294" s="3">
        <v>2011</v>
      </c>
      <c r="E294" s="3">
        <v>2</v>
      </c>
      <c r="F294" s="1" t="s">
        <v>22</v>
      </c>
      <c r="G294" s="1"/>
      <c r="H294" s="1" t="s">
        <v>862</v>
      </c>
      <c r="I294" s="1" t="s">
        <v>863</v>
      </c>
      <c r="J294" s="1">
        <v>1831135739</v>
      </c>
      <c r="K294" s="1" t="s">
        <v>755</v>
      </c>
      <c r="L294" s="1" t="s">
        <v>756</v>
      </c>
      <c r="M294" s="1" t="s">
        <v>53</v>
      </c>
      <c r="N294" s="7" t="s">
        <v>4205</v>
      </c>
      <c r="O294" s="1"/>
      <c r="P294" s="1" t="s">
        <v>40</v>
      </c>
      <c r="Q294" s="1" t="s">
        <v>864</v>
      </c>
      <c r="R294" s="3" t="s">
        <v>865</v>
      </c>
      <c r="S294" s="1" t="s">
        <v>866</v>
      </c>
      <c r="V294" s="7" t="s">
        <v>4164</v>
      </c>
      <c r="W294" s="1" t="s">
        <v>3890</v>
      </c>
      <c r="X294" s="7" t="s">
        <v>4188</v>
      </c>
      <c r="Y294" s="1" t="s">
        <v>3945</v>
      </c>
      <c r="Z294" s="7" t="s">
        <v>4196</v>
      </c>
      <c r="AA294" s="1">
        <v>8103200000</v>
      </c>
      <c r="AB294" s="1">
        <v>36</v>
      </c>
      <c r="AC294" s="1">
        <v>30</v>
      </c>
      <c r="AD294" s="1">
        <v>8190</v>
      </c>
    </row>
    <row r="295" spans="1:30" x14ac:dyDescent="0.25">
      <c r="A295" s="1">
        <v>42735</v>
      </c>
      <c r="B295" s="1" t="s">
        <v>1204</v>
      </c>
      <c r="C295" s="2">
        <v>40643</v>
      </c>
      <c r="D295" s="3">
        <v>2011</v>
      </c>
      <c r="E295" s="3">
        <v>4</v>
      </c>
      <c r="F295" s="1" t="s">
        <v>22</v>
      </c>
      <c r="G295" s="1"/>
      <c r="H295" s="1" t="s">
        <v>753</v>
      </c>
      <c r="I295" s="1" t="s">
        <v>863</v>
      </c>
      <c r="J295" s="1">
        <v>1831135739</v>
      </c>
      <c r="K295" s="1" t="s">
        <v>755</v>
      </c>
      <c r="L295" s="1" t="s">
        <v>756</v>
      </c>
      <c r="M295" s="1" t="s">
        <v>53</v>
      </c>
      <c r="N295" s="7" t="s">
        <v>4205</v>
      </c>
      <c r="O295" s="1"/>
      <c r="P295" s="1" t="s">
        <v>40</v>
      </c>
      <c r="Q295" s="1" t="s">
        <v>864</v>
      </c>
      <c r="R295" s="1"/>
      <c r="S295" s="1" t="s">
        <v>866</v>
      </c>
      <c r="V295" s="7" t="s">
        <v>4164</v>
      </c>
      <c r="W295" s="1" t="s">
        <v>3890</v>
      </c>
      <c r="X295" s="7" t="s">
        <v>4188</v>
      </c>
      <c r="Y295" s="1" t="s">
        <v>3945</v>
      </c>
      <c r="Z295" s="7" t="s">
        <v>4196</v>
      </c>
      <c r="AA295" s="1">
        <v>8103200000</v>
      </c>
      <c r="AB295" s="1">
        <v>34</v>
      </c>
      <c r="AC295" s="1">
        <v>30</v>
      </c>
      <c r="AD295" s="1">
        <v>8190</v>
      </c>
    </row>
    <row r="296" spans="1:30" x14ac:dyDescent="0.25">
      <c r="A296" s="1">
        <v>42736</v>
      </c>
      <c r="B296" s="1" t="s">
        <v>1205</v>
      </c>
      <c r="C296" s="2">
        <v>40640</v>
      </c>
      <c r="D296" s="3">
        <v>2011</v>
      </c>
      <c r="E296" s="3">
        <v>4</v>
      </c>
      <c r="F296" s="1" t="s">
        <v>22</v>
      </c>
      <c r="G296" s="1"/>
      <c r="H296" s="1" t="s">
        <v>1206</v>
      </c>
      <c r="I296" s="1" t="s">
        <v>1207</v>
      </c>
      <c r="J296" s="1">
        <v>1831135739</v>
      </c>
      <c r="K296" s="1" t="s">
        <v>755</v>
      </c>
      <c r="L296" s="1" t="s">
        <v>756</v>
      </c>
      <c r="M296" s="1" t="s">
        <v>53</v>
      </c>
      <c r="N296" s="7" t="s">
        <v>4205</v>
      </c>
      <c r="O296" s="1"/>
      <c r="P296" s="1" t="s">
        <v>69</v>
      </c>
      <c r="Q296" s="1" t="s">
        <v>1208</v>
      </c>
      <c r="R296" s="1"/>
      <c r="S296" s="1" t="s">
        <v>1209</v>
      </c>
      <c r="V296" s="7" t="s">
        <v>4153</v>
      </c>
      <c r="W296" s="1" t="s">
        <v>3901</v>
      </c>
      <c r="X296" s="7" t="s">
        <v>4188</v>
      </c>
      <c r="Y296" s="1" t="s">
        <v>3945</v>
      </c>
      <c r="Z296" s="7" t="s">
        <v>4196</v>
      </c>
      <c r="AA296" s="1">
        <v>8103200000</v>
      </c>
      <c r="AB296" s="1">
        <v>18</v>
      </c>
      <c r="AC296" s="1">
        <v>15</v>
      </c>
      <c r="AD296" s="1">
        <v>13200</v>
      </c>
    </row>
    <row r="297" spans="1:30" x14ac:dyDescent="0.25">
      <c r="A297" s="1">
        <v>6882</v>
      </c>
      <c r="B297" s="1" t="s">
        <v>2215</v>
      </c>
      <c r="C297" s="2">
        <v>40196</v>
      </c>
      <c r="D297" s="3">
        <v>2010</v>
      </c>
      <c r="E297" s="3">
        <v>1</v>
      </c>
      <c r="F297" s="1" t="s">
        <v>22</v>
      </c>
      <c r="G297" s="1"/>
      <c r="H297" s="1" t="s">
        <v>2216</v>
      </c>
      <c r="I297" s="1" t="s">
        <v>2217</v>
      </c>
      <c r="J297" s="1">
        <v>1902014500</v>
      </c>
      <c r="K297" s="1" t="s">
        <v>416</v>
      </c>
      <c r="L297" s="1" t="s">
        <v>1115</v>
      </c>
      <c r="M297" s="1" t="s">
        <v>30</v>
      </c>
      <c r="N297" s="7" t="s">
        <v>4200</v>
      </c>
      <c r="O297" s="1"/>
      <c r="P297" s="1" t="s">
        <v>54</v>
      </c>
      <c r="Q297" s="1" t="s">
        <v>2218</v>
      </c>
      <c r="R297" s="1" t="s">
        <v>3873</v>
      </c>
      <c r="S297" s="1" t="s">
        <v>2219</v>
      </c>
      <c r="U297" s="7">
        <f>IF(ISERROR(FIND("РУСАЛ",S297,1)),0,1)</f>
        <v>0</v>
      </c>
      <c r="V297" s="7" t="s">
        <v>4030</v>
      </c>
      <c r="W297" s="1"/>
      <c r="X297" s="7" t="s">
        <v>4189</v>
      </c>
      <c r="Y297" s="1" t="s">
        <v>3952</v>
      </c>
      <c r="Z297" s="7" t="s">
        <v>4196</v>
      </c>
      <c r="AA297" s="1">
        <v>8108200009</v>
      </c>
      <c r="AB297" s="1">
        <v>6061</v>
      </c>
      <c r="AC297" s="1">
        <v>5625</v>
      </c>
      <c r="AD297" s="1">
        <v>44156</v>
      </c>
    </row>
    <row r="298" spans="1:30" x14ac:dyDescent="0.25">
      <c r="A298" s="1">
        <v>8644</v>
      </c>
      <c r="B298" s="1" t="s">
        <v>2430</v>
      </c>
      <c r="C298" s="2">
        <v>40507</v>
      </c>
      <c r="D298" s="3">
        <v>2010</v>
      </c>
      <c r="E298" s="3">
        <v>11</v>
      </c>
      <c r="F298" s="1" t="s">
        <v>22</v>
      </c>
      <c r="G298" s="1"/>
      <c r="H298" s="1" t="s">
        <v>2431</v>
      </c>
      <c r="I298" s="1" t="s">
        <v>2432</v>
      </c>
      <c r="J298" s="1">
        <v>1902014500</v>
      </c>
      <c r="K298" s="1" t="s">
        <v>416</v>
      </c>
      <c r="L298" s="1" t="s">
        <v>1115</v>
      </c>
      <c r="M298" s="1" t="s">
        <v>420</v>
      </c>
      <c r="N298" s="7" t="s">
        <v>4205</v>
      </c>
      <c r="O298" s="1"/>
      <c r="P298" s="1" t="s">
        <v>24</v>
      </c>
      <c r="Q298" s="1" t="s">
        <v>1135</v>
      </c>
      <c r="R298" s="1" t="s">
        <v>410</v>
      </c>
      <c r="S298" s="1" t="s">
        <v>2433</v>
      </c>
      <c r="U298" s="7">
        <f>IF(ISERROR(FIND("РУСАЛ",S298,1)),0,1)</f>
        <v>0</v>
      </c>
      <c r="V298" s="7" t="s">
        <v>4119</v>
      </c>
      <c r="W298" s="1"/>
      <c r="X298" s="7" t="s">
        <v>4182</v>
      </c>
      <c r="Y298" s="1" t="s">
        <v>3958</v>
      </c>
      <c r="Z298" s="7" t="s">
        <v>4195</v>
      </c>
      <c r="AA298" s="1">
        <v>8111009000</v>
      </c>
      <c r="AB298" s="1">
        <v>41200</v>
      </c>
      <c r="AC298" s="1">
        <v>40000</v>
      </c>
      <c r="AD298" s="1">
        <v>93560</v>
      </c>
    </row>
    <row r="299" spans="1:30" x14ac:dyDescent="0.25">
      <c r="A299" s="1">
        <v>10976</v>
      </c>
      <c r="B299" s="1" t="s">
        <v>2715</v>
      </c>
      <c r="C299" s="2">
        <v>40238</v>
      </c>
      <c r="D299" s="3">
        <v>2010</v>
      </c>
      <c r="E299" s="3">
        <v>3</v>
      </c>
      <c r="F299" s="1" t="s">
        <v>22</v>
      </c>
      <c r="G299" s="1"/>
      <c r="H299" s="1"/>
      <c r="I299" s="1"/>
      <c r="J299" s="1">
        <v>1902014500</v>
      </c>
      <c r="K299" s="1" t="s">
        <v>416</v>
      </c>
      <c r="L299" s="1" t="s">
        <v>1115</v>
      </c>
      <c r="M299" s="1"/>
      <c r="N299" s="7" t="s">
        <v>4200</v>
      </c>
      <c r="O299" s="1"/>
      <c r="P299" s="1" t="s">
        <v>54</v>
      </c>
      <c r="Q299" s="1" t="s">
        <v>2716</v>
      </c>
      <c r="R299" s="1" t="s">
        <v>410</v>
      </c>
      <c r="S299" s="1" t="s">
        <v>2219</v>
      </c>
      <c r="U299" s="7">
        <f>IF(ISERROR(FIND("РУСАЛ",S299,1)),0,1)</f>
        <v>0</v>
      </c>
      <c r="V299" s="7" t="s">
        <v>4030</v>
      </c>
      <c r="W299" s="1"/>
      <c r="X299" s="7" t="s">
        <v>4189</v>
      </c>
      <c r="Y299" s="1" t="s">
        <v>3952</v>
      </c>
      <c r="Z299" s="7" t="s">
        <v>4196</v>
      </c>
      <c r="AA299" s="1">
        <v>8108200009</v>
      </c>
      <c r="AB299" s="1">
        <v>611</v>
      </c>
      <c r="AC299" s="1">
        <v>523</v>
      </c>
      <c r="AD299" s="1">
        <v>4109</v>
      </c>
    </row>
    <row r="300" spans="1:30" x14ac:dyDescent="0.25">
      <c r="A300" s="1">
        <v>11536</v>
      </c>
      <c r="B300" s="1" t="s">
        <v>2752</v>
      </c>
      <c r="C300" s="2">
        <v>40261</v>
      </c>
      <c r="D300" s="3">
        <v>2010</v>
      </c>
      <c r="E300" s="3">
        <v>3</v>
      </c>
      <c r="F300" s="1" t="s">
        <v>22</v>
      </c>
      <c r="G300" s="1"/>
      <c r="H300" s="1" t="s">
        <v>2753</v>
      </c>
      <c r="I300" s="1" t="s">
        <v>2754</v>
      </c>
      <c r="J300" s="1">
        <v>1902014500</v>
      </c>
      <c r="K300" s="1" t="s">
        <v>416</v>
      </c>
      <c r="L300" s="1" t="s">
        <v>1115</v>
      </c>
      <c r="M300" s="1" t="s">
        <v>53</v>
      </c>
      <c r="N300" s="7" t="s">
        <v>4205</v>
      </c>
      <c r="O300" s="1"/>
      <c r="P300" s="1" t="s">
        <v>54</v>
      </c>
      <c r="Q300" s="1" t="s">
        <v>2755</v>
      </c>
      <c r="R300" s="1" t="s">
        <v>410</v>
      </c>
      <c r="S300" s="1" t="s">
        <v>2756</v>
      </c>
      <c r="U300" s="7">
        <f>IF(ISERROR(FIND("РУСАЛ",S300,1)),0,1)</f>
        <v>0</v>
      </c>
      <c r="V300" s="7" t="s">
        <v>4119</v>
      </c>
      <c r="W300" s="1"/>
      <c r="X300" s="7" t="s">
        <v>4182</v>
      </c>
      <c r="Y300" s="1" t="s">
        <v>3958</v>
      </c>
      <c r="Z300" s="7" t="s">
        <v>4195</v>
      </c>
      <c r="AA300" s="1">
        <v>8111009000</v>
      </c>
      <c r="AB300" s="1">
        <v>20600</v>
      </c>
      <c r="AC300" s="1">
        <v>20000</v>
      </c>
      <c r="AD300" s="1">
        <v>44860</v>
      </c>
    </row>
    <row r="301" spans="1:30" x14ac:dyDescent="0.25">
      <c r="A301" s="1">
        <v>12655</v>
      </c>
      <c r="B301" s="1" t="s">
        <v>2909</v>
      </c>
      <c r="C301" s="2">
        <v>40312</v>
      </c>
      <c r="D301" s="3">
        <v>2010</v>
      </c>
      <c r="E301" s="3">
        <v>5</v>
      </c>
      <c r="F301" s="1" t="s">
        <v>22</v>
      </c>
      <c r="G301" s="1"/>
      <c r="H301" s="1"/>
      <c r="I301" s="1"/>
      <c r="J301" s="1">
        <v>1902014500</v>
      </c>
      <c r="K301" s="1" t="s">
        <v>416</v>
      </c>
      <c r="L301" s="1" t="s">
        <v>417</v>
      </c>
      <c r="M301" s="1"/>
      <c r="N301" s="7" t="s">
        <v>4200</v>
      </c>
      <c r="O301" s="1"/>
      <c r="P301" s="1" t="s">
        <v>54</v>
      </c>
      <c r="Q301" s="1" t="s">
        <v>2910</v>
      </c>
      <c r="R301" s="1" t="s">
        <v>410</v>
      </c>
      <c r="S301" s="1" t="s">
        <v>2219</v>
      </c>
      <c r="U301" s="7">
        <f>IF(ISERROR(FIND("РУСАЛ",S301,1)),0,1)</f>
        <v>0</v>
      </c>
      <c r="V301" s="7" t="s">
        <v>4030</v>
      </c>
      <c r="W301" s="1"/>
      <c r="X301" s="7" t="s">
        <v>4189</v>
      </c>
      <c r="Y301" s="1" t="s">
        <v>3952</v>
      </c>
      <c r="Z301" s="7" t="s">
        <v>4196</v>
      </c>
      <c r="AA301" s="1">
        <v>8108200009</v>
      </c>
      <c r="AB301" s="1">
        <v>5013</v>
      </c>
      <c r="AC301" s="1">
        <v>4577</v>
      </c>
      <c r="AD301" s="1">
        <v>35567</v>
      </c>
    </row>
    <row r="302" spans="1:30" x14ac:dyDescent="0.25">
      <c r="A302" s="1">
        <v>14464</v>
      </c>
      <c r="B302" s="1" t="s">
        <v>3048</v>
      </c>
      <c r="C302" s="2">
        <v>40289</v>
      </c>
      <c r="D302" s="3">
        <v>2010</v>
      </c>
      <c r="E302" s="3">
        <v>4</v>
      </c>
      <c r="F302" s="1" t="s">
        <v>22</v>
      </c>
      <c r="G302" s="1"/>
      <c r="H302" s="1" t="s">
        <v>2753</v>
      </c>
      <c r="I302" s="1" t="s">
        <v>3049</v>
      </c>
      <c r="J302" s="1">
        <v>1902014500</v>
      </c>
      <c r="K302" s="1" t="s">
        <v>416</v>
      </c>
      <c r="L302" s="1" t="s">
        <v>417</v>
      </c>
      <c r="M302" s="1" t="s">
        <v>53</v>
      </c>
      <c r="N302" s="7" t="s">
        <v>4205</v>
      </c>
      <c r="O302" s="1"/>
      <c r="P302" s="1" t="s">
        <v>54</v>
      </c>
      <c r="Q302" s="1" t="s">
        <v>2755</v>
      </c>
      <c r="R302" s="1" t="s">
        <v>410</v>
      </c>
      <c r="S302" s="1" t="s">
        <v>2756</v>
      </c>
      <c r="U302" s="7">
        <f>IF(ISERROR(FIND("РУСАЛ",S302,1)),0,1)</f>
        <v>0</v>
      </c>
      <c r="V302" s="7" t="s">
        <v>4119</v>
      </c>
      <c r="W302" s="1"/>
      <c r="X302" s="7" t="s">
        <v>4182</v>
      </c>
      <c r="Y302" s="1" t="s">
        <v>3958</v>
      </c>
      <c r="Z302" s="7" t="s">
        <v>4195</v>
      </c>
      <c r="AA302" s="1">
        <v>8111009000</v>
      </c>
      <c r="AB302" s="1">
        <v>20400</v>
      </c>
      <c r="AC302" s="1">
        <v>20000</v>
      </c>
      <c r="AD302" s="1">
        <v>44860</v>
      </c>
    </row>
    <row r="303" spans="1:30" x14ac:dyDescent="0.25">
      <c r="A303" s="1">
        <v>16538</v>
      </c>
      <c r="B303" s="1" t="s">
        <v>3243</v>
      </c>
      <c r="C303" s="2">
        <v>40406</v>
      </c>
      <c r="D303" s="3">
        <v>2010</v>
      </c>
      <c r="E303" s="3">
        <v>8</v>
      </c>
      <c r="F303" s="1" t="s">
        <v>22</v>
      </c>
      <c r="G303" s="1"/>
      <c r="H303" s="1" t="s">
        <v>3244</v>
      </c>
      <c r="I303" s="1" t="s">
        <v>3245</v>
      </c>
      <c r="J303" s="1">
        <v>1902014500</v>
      </c>
      <c r="K303" s="1" t="s">
        <v>416</v>
      </c>
      <c r="L303" s="1" t="s">
        <v>417</v>
      </c>
      <c r="M303" s="1" t="s">
        <v>53</v>
      </c>
      <c r="N303" s="7" t="s">
        <v>4205</v>
      </c>
      <c r="O303" s="1"/>
      <c r="P303" s="1" t="s">
        <v>24</v>
      </c>
      <c r="Q303" s="1" t="s">
        <v>3246</v>
      </c>
      <c r="R303" s="1" t="s">
        <v>410</v>
      </c>
      <c r="S303" s="1" t="s">
        <v>3247</v>
      </c>
      <c r="U303" s="7">
        <f>IF(ISERROR(FIND("РУСАЛ",S303,1)),0,1)</f>
        <v>0</v>
      </c>
      <c r="V303" s="7" t="s">
        <v>4109</v>
      </c>
      <c r="W303" s="1"/>
      <c r="X303" s="7" t="s">
        <v>4182</v>
      </c>
      <c r="Y303" s="1" t="s">
        <v>3958</v>
      </c>
      <c r="Z303" s="7" t="s">
        <v>4195</v>
      </c>
      <c r="AA303" s="1">
        <v>8111009000</v>
      </c>
      <c r="AB303" s="1">
        <v>40030</v>
      </c>
      <c r="AC303" s="1">
        <v>39000</v>
      </c>
      <c r="AD303" s="1">
        <v>94926</v>
      </c>
    </row>
    <row r="304" spans="1:30" x14ac:dyDescent="0.25">
      <c r="A304" s="1">
        <v>17655</v>
      </c>
      <c r="B304" s="1" t="s">
        <v>3448</v>
      </c>
      <c r="C304" s="2">
        <v>40458</v>
      </c>
      <c r="D304" s="3">
        <v>2010</v>
      </c>
      <c r="E304" s="3">
        <v>10</v>
      </c>
      <c r="F304" s="1" t="s">
        <v>22</v>
      </c>
      <c r="G304" s="1"/>
      <c r="H304" s="1" t="s">
        <v>3449</v>
      </c>
      <c r="I304" s="1"/>
      <c r="J304" s="1">
        <v>1902014500</v>
      </c>
      <c r="K304" s="1" t="s">
        <v>416</v>
      </c>
      <c r="L304" s="1" t="s">
        <v>1115</v>
      </c>
      <c r="M304" s="1" t="s">
        <v>53</v>
      </c>
      <c r="N304" s="7" t="s">
        <v>4205</v>
      </c>
      <c r="O304" s="1"/>
      <c r="P304" s="1" t="s">
        <v>24</v>
      </c>
      <c r="Q304" s="1" t="s">
        <v>3246</v>
      </c>
      <c r="R304" s="1" t="s">
        <v>3450</v>
      </c>
      <c r="S304" s="1" t="s">
        <v>3451</v>
      </c>
      <c r="U304" s="7">
        <f>IF(ISERROR(FIND("РУСАЛ",S304,1)),0,1)</f>
        <v>0</v>
      </c>
      <c r="V304" s="7" t="s">
        <v>4119</v>
      </c>
      <c r="W304" s="1" t="s">
        <v>197</v>
      </c>
      <c r="X304" s="7" t="s">
        <v>4182</v>
      </c>
      <c r="Y304" s="1" t="s">
        <v>3958</v>
      </c>
      <c r="Z304" s="7" t="s">
        <v>4195</v>
      </c>
      <c r="AA304" s="1">
        <v>8111009000</v>
      </c>
      <c r="AB304" s="1">
        <v>61800</v>
      </c>
      <c r="AC304" s="1">
        <v>60000</v>
      </c>
      <c r="AD304" s="1">
        <v>140340</v>
      </c>
    </row>
    <row r="305" spans="1:30" x14ac:dyDescent="0.25">
      <c r="A305" s="1">
        <v>17797</v>
      </c>
      <c r="B305" s="1" t="s">
        <v>3498</v>
      </c>
      <c r="C305" s="2">
        <v>40469</v>
      </c>
      <c r="D305" s="3">
        <v>2010</v>
      </c>
      <c r="E305" s="3">
        <v>10</v>
      </c>
      <c r="F305" s="1" t="s">
        <v>22</v>
      </c>
      <c r="G305" s="1"/>
      <c r="H305" s="1" t="s">
        <v>3499</v>
      </c>
      <c r="I305" s="1"/>
      <c r="J305" s="1">
        <v>1902014500</v>
      </c>
      <c r="K305" s="1" t="s">
        <v>416</v>
      </c>
      <c r="L305" s="1" t="s">
        <v>1115</v>
      </c>
      <c r="M305" s="1" t="s">
        <v>53</v>
      </c>
      <c r="N305" s="7" t="s">
        <v>4205</v>
      </c>
      <c r="O305" s="1"/>
      <c r="P305" s="1" t="s">
        <v>24</v>
      </c>
      <c r="Q305" s="1" t="s">
        <v>3500</v>
      </c>
      <c r="R305" s="1" t="s">
        <v>1806</v>
      </c>
      <c r="S305" s="1" t="s">
        <v>3501</v>
      </c>
      <c r="U305" s="7">
        <f>IF(ISERROR(FIND("РУСАЛ",S305,1)),0,1)</f>
        <v>0</v>
      </c>
      <c r="V305" s="7" t="s">
        <v>4135</v>
      </c>
      <c r="W305" s="1" t="s">
        <v>197</v>
      </c>
      <c r="X305" s="7" t="s">
        <v>4181</v>
      </c>
      <c r="Y305" s="1" t="s">
        <v>3946</v>
      </c>
      <c r="Z305" s="7" t="s">
        <v>4196</v>
      </c>
      <c r="AA305" s="1">
        <v>8104110000</v>
      </c>
      <c r="AB305" s="1">
        <v>8508</v>
      </c>
      <c r="AC305" s="1">
        <v>8508</v>
      </c>
      <c r="AD305" s="1">
        <v>25013.52</v>
      </c>
    </row>
    <row r="306" spans="1:30" x14ac:dyDescent="0.25">
      <c r="A306" s="1">
        <v>17849</v>
      </c>
      <c r="B306" s="1" t="s">
        <v>3523</v>
      </c>
      <c r="C306" s="2">
        <v>40471</v>
      </c>
      <c r="D306" s="3">
        <v>2010</v>
      </c>
      <c r="E306" s="3">
        <v>10</v>
      </c>
      <c r="F306" s="1" t="s">
        <v>22</v>
      </c>
      <c r="G306" s="1"/>
      <c r="H306" s="1" t="s">
        <v>3499</v>
      </c>
      <c r="I306" s="1"/>
      <c r="J306" s="1">
        <v>1902014500</v>
      </c>
      <c r="K306" s="1" t="s">
        <v>416</v>
      </c>
      <c r="L306" s="1" t="s">
        <v>1115</v>
      </c>
      <c r="M306" s="1" t="s">
        <v>53</v>
      </c>
      <c r="N306" s="7" t="s">
        <v>4205</v>
      </c>
      <c r="O306" s="1"/>
      <c r="P306" s="1" t="s">
        <v>24</v>
      </c>
      <c r="Q306" s="1" t="s">
        <v>3524</v>
      </c>
      <c r="R306" s="1" t="s">
        <v>1806</v>
      </c>
      <c r="S306" s="1" t="s">
        <v>3501</v>
      </c>
      <c r="U306" s="7">
        <f>IF(ISERROR(FIND("РУСАЛ",S306,1)),0,1)</f>
        <v>0</v>
      </c>
      <c r="V306" s="7" t="s">
        <v>4135</v>
      </c>
      <c r="W306" s="1" t="s">
        <v>197</v>
      </c>
      <c r="X306" s="7" t="s">
        <v>4181</v>
      </c>
      <c r="Y306" s="1" t="s">
        <v>3946</v>
      </c>
      <c r="Z306" s="7" t="s">
        <v>4196</v>
      </c>
      <c r="AA306" s="1">
        <v>8104110000</v>
      </c>
      <c r="AB306" s="1">
        <v>19440</v>
      </c>
      <c r="AC306" s="1">
        <v>19430</v>
      </c>
      <c r="AD306" s="1">
        <v>57124.2</v>
      </c>
    </row>
    <row r="307" spans="1:30" x14ac:dyDescent="0.25">
      <c r="A307" s="1">
        <v>17942</v>
      </c>
      <c r="B307" s="1" t="s">
        <v>3542</v>
      </c>
      <c r="C307" s="2">
        <v>40477</v>
      </c>
      <c r="D307" s="3">
        <v>2010</v>
      </c>
      <c r="E307" s="3">
        <v>10</v>
      </c>
      <c r="F307" s="1" t="s">
        <v>22</v>
      </c>
      <c r="G307" s="1"/>
      <c r="H307" s="1" t="s">
        <v>3499</v>
      </c>
      <c r="I307" s="1"/>
      <c r="J307" s="1">
        <v>1902014500</v>
      </c>
      <c r="K307" s="1" t="s">
        <v>416</v>
      </c>
      <c r="L307" s="1" t="s">
        <v>1115</v>
      </c>
      <c r="M307" s="1" t="s">
        <v>53</v>
      </c>
      <c r="N307" s="7" t="s">
        <v>4205</v>
      </c>
      <c r="O307" s="1"/>
      <c r="P307" s="1" t="s">
        <v>24</v>
      </c>
      <c r="Q307" s="1" t="s">
        <v>3543</v>
      </c>
      <c r="R307" s="1" t="s">
        <v>1806</v>
      </c>
      <c r="S307" s="1" t="s">
        <v>3501</v>
      </c>
      <c r="U307" s="7">
        <f>IF(ISERROR(FIND("РУСАЛ",S307,1)),0,1)</f>
        <v>0</v>
      </c>
      <c r="V307" s="7" t="s">
        <v>4135</v>
      </c>
      <c r="W307" s="1" t="s">
        <v>197</v>
      </c>
      <c r="X307" s="7" t="s">
        <v>4181</v>
      </c>
      <c r="Y307" s="1" t="s">
        <v>3946</v>
      </c>
      <c r="Z307" s="7" t="s">
        <v>4196</v>
      </c>
      <c r="AA307" s="1">
        <v>8104110000</v>
      </c>
      <c r="AB307" s="1">
        <v>57440</v>
      </c>
      <c r="AC307" s="1">
        <v>57410</v>
      </c>
      <c r="AD307" s="1">
        <v>168785.4</v>
      </c>
    </row>
    <row r="308" spans="1:30" x14ac:dyDescent="0.25">
      <c r="A308" s="1">
        <v>17973</v>
      </c>
      <c r="B308" s="1" t="s">
        <v>3546</v>
      </c>
      <c r="C308" s="2">
        <v>40478</v>
      </c>
      <c r="D308" s="3">
        <v>2010</v>
      </c>
      <c r="E308" s="3">
        <v>10</v>
      </c>
      <c r="F308" s="1" t="s">
        <v>22</v>
      </c>
      <c r="G308" s="1"/>
      <c r="H308" s="1" t="s">
        <v>3499</v>
      </c>
      <c r="I308" s="1"/>
      <c r="J308" s="1">
        <v>1902014500</v>
      </c>
      <c r="K308" s="1" t="s">
        <v>416</v>
      </c>
      <c r="L308" s="1" t="s">
        <v>1115</v>
      </c>
      <c r="M308" s="1" t="s">
        <v>53</v>
      </c>
      <c r="N308" s="7" t="s">
        <v>4205</v>
      </c>
      <c r="O308" s="1"/>
      <c r="P308" s="1" t="s">
        <v>24</v>
      </c>
      <c r="Q308" s="1" t="s">
        <v>3547</v>
      </c>
      <c r="R308" s="1" t="s">
        <v>1806</v>
      </c>
      <c r="S308" s="1" t="s">
        <v>3501</v>
      </c>
      <c r="U308" s="7">
        <f>IF(ISERROR(FIND("РУСАЛ",S308,1)),0,1)</f>
        <v>0</v>
      </c>
      <c r="V308" s="7" t="s">
        <v>4135</v>
      </c>
      <c r="W308" s="1" t="s">
        <v>197</v>
      </c>
      <c r="X308" s="7" t="s">
        <v>4181</v>
      </c>
      <c r="Y308" s="1" t="s">
        <v>3946</v>
      </c>
      <c r="Z308" s="7" t="s">
        <v>4196</v>
      </c>
      <c r="AA308" s="1">
        <v>8104110000</v>
      </c>
      <c r="AB308" s="1">
        <v>73598</v>
      </c>
      <c r="AC308" s="1">
        <v>73558</v>
      </c>
      <c r="AD308" s="1">
        <v>216260.52</v>
      </c>
    </row>
    <row r="309" spans="1:30" x14ac:dyDescent="0.25">
      <c r="A309" s="1">
        <v>29095</v>
      </c>
      <c r="B309" s="1" t="s">
        <v>3723</v>
      </c>
      <c r="C309" s="2">
        <v>40441</v>
      </c>
      <c r="D309" s="3">
        <v>2010</v>
      </c>
      <c r="E309" s="3">
        <v>9</v>
      </c>
      <c r="F309" s="1" t="s">
        <v>22</v>
      </c>
      <c r="G309" s="1"/>
      <c r="H309" s="1" t="s">
        <v>3724</v>
      </c>
      <c r="I309" s="1" t="s">
        <v>3725</v>
      </c>
      <c r="J309" s="1">
        <v>1902014500</v>
      </c>
      <c r="K309" s="1" t="s">
        <v>416</v>
      </c>
      <c r="L309" s="1" t="s">
        <v>417</v>
      </c>
      <c r="M309" s="1" t="s">
        <v>247</v>
      </c>
      <c r="N309" s="7" t="s">
        <v>4203</v>
      </c>
      <c r="O309" s="1"/>
      <c r="P309" s="1" t="s">
        <v>24</v>
      </c>
      <c r="Q309" s="1" t="s">
        <v>3726</v>
      </c>
      <c r="R309" s="1" t="s">
        <v>410</v>
      </c>
      <c r="S309" s="1" t="s">
        <v>3727</v>
      </c>
      <c r="T309" s="7" t="s">
        <v>4085</v>
      </c>
      <c r="V309" s="7" t="s">
        <v>4234</v>
      </c>
      <c r="W309" s="1" t="s">
        <v>197</v>
      </c>
      <c r="X309" s="7" t="s">
        <v>4177</v>
      </c>
      <c r="Y309" s="1" t="s">
        <v>3934</v>
      </c>
      <c r="Z309" s="7" t="s">
        <v>4196</v>
      </c>
      <c r="AA309" s="1">
        <v>7601201009</v>
      </c>
      <c r="AB309" s="1">
        <v>10147</v>
      </c>
      <c r="AC309" s="1">
        <v>10011</v>
      </c>
      <c r="AD309" s="1">
        <v>49444.33</v>
      </c>
    </row>
    <row r="310" spans="1:30" x14ac:dyDescent="0.25">
      <c r="A310" s="1">
        <v>41267</v>
      </c>
      <c r="B310" s="1" t="s">
        <v>1113</v>
      </c>
      <c r="C310" s="2">
        <v>40626</v>
      </c>
      <c r="D310" s="3">
        <v>2011</v>
      </c>
      <c r="E310" s="3">
        <v>3</v>
      </c>
      <c r="F310" s="1" t="s">
        <v>22</v>
      </c>
      <c r="G310" s="1"/>
      <c r="H310" s="1" t="s">
        <v>1114</v>
      </c>
      <c r="I310" s="1"/>
      <c r="J310" s="1">
        <v>1902014500</v>
      </c>
      <c r="K310" s="1" t="s">
        <v>416</v>
      </c>
      <c r="L310" s="1" t="s">
        <v>1115</v>
      </c>
      <c r="M310" s="1" t="s">
        <v>53</v>
      </c>
      <c r="N310" s="7" t="s">
        <v>4205</v>
      </c>
      <c r="O310" s="1"/>
      <c r="P310" s="1" t="s">
        <v>24</v>
      </c>
      <c r="Q310" s="1" t="s">
        <v>1116</v>
      </c>
      <c r="R310" s="1"/>
      <c r="S310" s="1"/>
      <c r="V310" s="7" t="s">
        <v>4086</v>
      </c>
      <c r="W310" s="1"/>
      <c r="X310" s="7" t="s">
        <v>4182</v>
      </c>
      <c r="Y310" s="1" t="s">
        <v>3957</v>
      </c>
      <c r="Z310" s="7" t="s">
        <v>4196</v>
      </c>
      <c r="AA310" s="1">
        <v>8111001100</v>
      </c>
      <c r="AB310" s="1">
        <v>901.5</v>
      </c>
      <c r="AC310" s="1">
        <v>900</v>
      </c>
      <c r="AD310" s="1">
        <v>3048.3</v>
      </c>
    </row>
    <row r="311" spans="1:30" x14ac:dyDescent="0.25">
      <c r="A311" s="1">
        <v>41284</v>
      </c>
      <c r="B311" s="1" t="s">
        <v>1113</v>
      </c>
      <c r="C311" s="2">
        <v>40626</v>
      </c>
      <c r="D311" s="3">
        <v>2011</v>
      </c>
      <c r="E311" s="3">
        <v>3</v>
      </c>
      <c r="F311" s="1" t="s">
        <v>22</v>
      </c>
      <c r="G311" s="1"/>
      <c r="H311" s="1" t="s">
        <v>1114</v>
      </c>
      <c r="I311" s="1"/>
      <c r="J311" s="1">
        <v>1902014500</v>
      </c>
      <c r="K311" s="1" t="s">
        <v>416</v>
      </c>
      <c r="L311" s="1" t="s">
        <v>1115</v>
      </c>
      <c r="M311" s="1" t="s">
        <v>53</v>
      </c>
      <c r="N311" s="7" t="s">
        <v>4205</v>
      </c>
      <c r="O311" s="1"/>
      <c r="P311" s="1" t="s">
        <v>24</v>
      </c>
      <c r="Q311" s="1" t="s">
        <v>1135</v>
      </c>
      <c r="R311" s="1"/>
      <c r="S311" s="1"/>
      <c r="V311" s="7" t="s">
        <v>4086</v>
      </c>
      <c r="W311" s="1"/>
      <c r="X311" s="7" t="s">
        <v>4182</v>
      </c>
      <c r="Y311" s="1" t="s">
        <v>3958</v>
      </c>
      <c r="Z311" s="7" t="s">
        <v>4195</v>
      </c>
      <c r="AA311" s="1">
        <v>8111009000</v>
      </c>
      <c r="AB311" s="1">
        <v>39877.199999999997</v>
      </c>
      <c r="AC311" s="1">
        <v>39352.5</v>
      </c>
      <c r="AD311" s="1">
        <v>109872.18</v>
      </c>
    </row>
    <row r="312" spans="1:30" x14ac:dyDescent="0.25">
      <c r="A312" s="1">
        <v>45262</v>
      </c>
      <c r="B312" s="1" t="s">
        <v>1448</v>
      </c>
      <c r="C312" s="2">
        <v>40696</v>
      </c>
      <c r="D312" s="3">
        <v>2011</v>
      </c>
      <c r="E312" s="3">
        <v>6</v>
      </c>
      <c r="F312" s="1" t="s">
        <v>22</v>
      </c>
      <c r="G312" s="1"/>
      <c r="H312" s="1" t="s">
        <v>1449</v>
      </c>
      <c r="I312" s="1" t="s">
        <v>1450</v>
      </c>
      <c r="J312" s="1">
        <v>1902014500</v>
      </c>
      <c r="K312" s="1" t="s">
        <v>416</v>
      </c>
      <c r="L312" s="1" t="s">
        <v>1115</v>
      </c>
      <c r="M312" s="1" t="s">
        <v>53</v>
      </c>
      <c r="N312" s="7" t="s">
        <v>4205</v>
      </c>
      <c r="O312" s="1"/>
      <c r="P312" s="1" t="s">
        <v>24</v>
      </c>
      <c r="Q312" s="1" t="s">
        <v>1451</v>
      </c>
      <c r="R312" s="1"/>
      <c r="S312" s="1"/>
      <c r="V312" s="7" t="s">
        <v>4086</v>
      </c>
      <c r="W312" s="1"/>
      <c r="X312" s="7" t="s">
        <v>4182</v>
      </c>
      <c r="Y312" s="1" t="s">
        <v>3958</v>
      </c>
      <c r="Z312" s="7" t="s">
        <v>4195</v>
      </c>
      <c r="AA312" s="1">
        <v>8111009000</v>
      </c>
      <c r="AB312" s="1">
        <v>41800</v>
      </c>
      <c r="AC312" s="1">
        <v>41250</v>
      </c>
      <c r="AD312" s="1">
        <v>134351.25</v>
      </c>
    </row>
    <row r="313" spans="1:30" x14ac:dyDescent="0.25">
      <c r="A313" s="1">
        <v>31257</v>
      </c>
      <c r="B313" s="1" t="s">
        <v>74</v>
      </c>
      <c r="C313" s="2">
        <v>40562</v>
      </c>
      <c r="D313" s="3">
        <v>2011</v>
      </c>
      <c r="E313" s="3">
        <v>1</v>
      </c>
      <c r="F313" s="1" t="s">
        <v>22</v>
      </c>
      <c r="G313" s="1"/>
      <c r="H313" s="1" t="s">
        <v>75</v>
      </c>
      <c r="I313" s="1" t="s">
        <v>76</v>
      </c>
      <c r="J313" s="1">
        <v>2127006825</v>
      </c>
      <c r="K313" s="1" t="s">
        <v>77</v>
      </c>
      <c r="L313" s="1" t="s">
        <v>78</v>
      </c>
      <c r="M313" s="1" t="s">
        <v>57</v>
      </c>
      <c r="N313" s="7" t="s">
        <v>4200</v>
      </c>
      <c r="O313" s="1"/>
      <c r="P313" s="1" t="s">
        <v>49</v>
      </c>
      <c r="Q313" s="1" t="s">
        <v>79</v>
      </c>
      <c r="R313" s="1" t="s">
        <v>80</v>
      </c>
      <c r="S313" s="1" t="s">
        <v>81</v>
      </c>
      <c r="T313" s="7" t="s">
        <v>4085</v>
      </c>
      <c r="V313" s="7" t="s">
        <v>4234</v>
      </c>
      <c r="W313" s="1" t="s">
        <v>3875</v>
      </c>
      <c r="X313" s="7" t="s">
        <v>4180</v>
      </c>
      <c r="Y313" s="1" t="s">
        <v>3928</v>
      </c>
      <c r="Z313" s="7" t="s">
        <v>4196</v>
      </c>
      <c r="AA313" s="1">
        <v>7403290000</v>
      </c>
      <c r="AB313" s="1">
        <v>135.80000000000001</v>
      </c>
      <c r="AC313" s="1">
        <v>105.8</v>
      </c>
      <c r="AD313" s="1">
        <v>2196.2800000000002</v>
      </c>
    </row>
    <row r="314" spans="1:30" x14ac:dyDescent="0.25">
      <c r="A314" s="1">
        <v>24194</v>
      </c>
      <c r="B314" s="1" t="s">
        <v>3656</v>
      </c>
      <c r="C314" s="2">
        <v>40311</v>
      </c>
      <c r="D314" s="3">
        <v>2010</v>
      </c>
      <c r="E314" s="3">
        <v>5</v>
      </c>
      <c r="F314" s="1" t="s">
        <v>22</v>
      </c>
      <c r="G314" s="1"/>
      <c r="H314" s="1" t="s">
        <v>3657</v>
      </c>
      <c r="I314" s="1" t="s">
        <v>3658</v>
      </c>
      <c r="J314" s="1">
        <v>2128001516</v>
      </c>
      <c r="K314" s="1" t="s">
        <v>3659</v>
      </c>
      <c r="L314" s="1" t="s">
        <v>3660</v>
      </c>
      <c r="M314" s="1" t="s">
        <v>72</v>
      </c>
      <c r="N314" s="7" t="s">
        <v>4211</v>
      </c>
      <c r="O314" s="1"/>
      <c r="P314" s="1" t="s">
        <v>54</v>
      </c>
      <c r="Q314" s="1" t="s">
        <v>3661</v>
      </c>
      <c r="R314" s="1" t="s">
        <v>3662</v>
      </c>
      <c r="S314" s="1" t="s">
        <v>3663</v>
      </c>
      <c r="T314" s="7" t="s">
        <v>4085</v>
      </c>
      <c r="V314" s="7" t="s">
        <v>4235</v>
      </c>
      <c r="W314" s="1" t="s">
        <v>3664</v>
      </c>
      <c r="X314" s="7" t="s">
        <v>4177</v>
      </c>
      <c r="Y314" s="1" t="s">
        <v>3934</v>
      </c>
      <c r="Z314" s="7" t="s">
        <v>4196</v>
      </c>
      <c r="AA314" s="1">
        <v>7601201009</v>
      </c>
      <c r="AB314" s="1">
        <v>6</v>
      </c>
      <c r="AC314" s="1">
        <v>3</v>
      </c>
      <c r="AD314" s="1">
        <v>645</v>
      </c>
    </row>
    <row r="315" spans="1:30" x14ac:dyDescent="0.25">
      <c r="A315" s="1">
        <v>32124</v>
      </c>
      <c r="B315" s="1" t="s">
        <v>340</v>
      </c>
      <c r="C315" s="2">
        <v>40729</v>
      </c>
      <c r="D315" s="3">
        <v>2011</v>
      </c>
      <c r="E315" s="3">
        <v>7</v>
      </c>
      <c r="F315" s="1" t="s">
        <v>22</v>
      </c>
      <c r="G315" s="1"/>
      <c r="H315" s="1"/>
      <c r="I315" s="1"/>
      <c r="J315" s="1">
        <v>2202000222</v>
      </c>
      <c r="K315" s="1" t="s">
        <v>341</v>
      </c>
      <c r="L315" s="1" t="s">
        <v>342</v>
      </c>
      <c r="M315" s="1"/>
      <c r="N315" s="7" t="s">
        <v>4065</v>
      </c>
      <c r="O315" s="1"/>
      <c r="P315" s="1" t="s">
        <v>24</v>
      </c>
      <c r="Q315" s="1" t="s">
        <v>343</v>
      </c>
      <c r="R315" s="1"/>
      <c r="S315" s="1"/>
      <c r="T315" s="7" t="s">
        <v>4085</v>
      </c>
      <c r="V315" s="7" t="s">
        <v>4234</v>
      </c>
      <c r="W315" s="1"/>
      <c r="X315" s="7" t="s">
        <v>4180</v>
      </c>
      <c r="Y315" s="1" t="s">
        <v>3920</v>
      </c>
      <c r="Z315" s="7" t="s">
        <v>4195</v>
      </c>
      <c r="AA315" s="1">
        <v>7404009900</v>
      </c>
      <c r="AB315" s="1">
        <v>0.70299999999999996</v>
      </c>
      <c r="AC315" s="1">
        <v>0.70299999999999996</v>
      </c>
      <c r="AD315" s="1">
        <v>2.83</v>
      </c>
    </row>
    <row r="316" spans="1:30" x14ac:dyDescent="0.25">
      <c r="A316" s="1">
        <v>32131</v>
      </c>
      <c r="B316" s="1" t="s">
        <v>340</v>
      </c>
      <c r="C316" s="2">
        <v>40729</v>
      </c>
      <c r="D316" s="3">
        <v>2011</v>
      </c>
      <c r="E316" s="3">
        <v>7</v>
      </c>
      <c r="F316" s="1" t="s">
        <v>22</v>
      </c>
      <c r="G316" s="1"/>
      <c r="H316" s="1"/>
      <c r="I316" s="1"/>
      <c r="J316" s="1">
        <v>2202000222</v>
      </c>
      <c r="K316" s="1" t="s">
        <v>341</v>
      </c>
      <c r="L316" s="1" t="s">
        <v>342</v>
      </c>
      <c r="M316" s="1"/>
      <c r="N316" s="7" t="s">
        <v>4065</v>
      </c>
      <c r="O316" s="1"/>
      <c r="P316" s="1" t="s">
        <v>24</v>
      </c>
      <c r="Q316" s="1" t="s">
        <v>354</v>
      </c>
      <c r="R316" s="1"/>
      <c r="S316" s="1"/>
      <c r="T316" s="7" t="s">
        <v>4085</v>
      </c>
      <c r="V316" s="7" t="s">
        <v>4234</v>
      </c>
      <c r="W316" s="1"/>
      <c r="X316" s="7" t="s">
        <v>4180</v>
      </c>
      <c r="Y316" s="1" t="s">
        <v>3920</v>
      </c>
      <c r="Z316" s="7" t="s">
        <v>4195</v>
      </c>
      <c r="AA316" s="1">
        <v>7404001000</v>
      </c>
      <c r="AB316" s="1">
        <v>0.76</v>
      </c>
      <c r="AC316" s="1">
        <v>0.76</v>
      </c>
      <c r="AD316" s="1">
        <v>3.9</v>
      </c>
    </row>
    <row r="317" spans="1:30" x14ac:dyDescent="0.25">
      <c r="A317" s="1">
        <v>37954</v>
      </c>
      <c r="B317" s="1" t="s">
        <v>340</v>
      </c>
      <c r="C317" s="2">
        <v>40729</v>
      </c>
      <c r="D317" s="3">
        <v>2011</v>
      </c>
      <c r="E317" s="3">
        <v>7</v>
      </c>
      <c r="F317" s="1" t="s">
        <v>22</v>
      </c>
      <c r="G317" s="1"/>
      <c r="H317" s="1"/>
      <c r="I317" s="1"/>
      <c r="J317" s="1">
        <v>2202000222</v>
      </c>
      <c r="K317" s="1" t="s">
        <v>341</v>
      </c>
      <c r="L317" s="1" t="s">
        <v>342</v>
      </c>
      <c r="M317" s="1"/>
      <c r="N317" s="7" t="s">
        <v>4065</v>
      </c>
      <c r="O317" s="1"/>
      <c r="P317" s="1" t="s">
        <v>24</v>
      </c>
      <c r="Q317" s="1" t="s">
        <v>598</v>
      </c>
      <c r="R317" s="1"/>
      <c r="S317" s="1"/>
      <c r="T317" s="7" t="s">
        <v>4085</v>
      </c>
      <c r="V317" s="7" t="s">
        <v>4234</v>
      </c>
      <c r="W317" s="1"/>
      <c r="X317" s="7" t="s">
        <v>4177</v>
      </c>
      <c r="Y317" s="1" t="s">
        <v>3935</v>
      </c>
      <c r="Z317" s="7" t="s">
        <v>4195</v>
      </c>
      <c r="AA317" s="1">
        <v>7602009000</v>
      </c>
      <c r="AB317" s="1">
        <v>33.186</v>
      </c>
      <c r="AC317" s="1">
        <v>33.186</v>
      </c>
      <c r="AD317" s="1">
        <v>54.22</v>
      </c>
    </row>
    <row r="318" spans="1:30" x14ac:dyDescent="0.25">
      <c r="A318" s="1">
        <v>2036</v>
      </c>
      <c r="B318" s="1" t="s">
        <v>1782</v>
      </c>
      <c r="C318" s="2">
        <v>40414</v>
      </c>
      <c r="D318" s="3">
        <v>2010</v>
      </c>
      <c r="E318" s="3">
        <v>8</v>
      </c>
      <c r="F318" s="1" t="s">
        <v>22</v>
      </c>
      <c r="G318" s="1"/>
      <c r="H318" s="1"/>
      <c r="I318" s="1"/>
      <c r="J318" s="1">
        <v>2308063783</v>
      </c>
      <c r="K318" s="1" t="s">
        <v>1783</v>
      </c>
      <c r="L318" s="1" t="s">
        <v>1784</v>
      </c>
      <c r="M318" s="1"/>
      <c r="N318" s="7" t="s">
        <v>4229</v>
      </c>
      <c r="O318" s="1"/>
      <c r="P318" s="1"/>
      <c r="Q318" s="1" t="s">
        <v>1785</v>
      </c>
      <c r="R318" s="1" t="s">
        <v>3873</v>
      </c>
      <c r="S318" s="1"/>
      <c r="U318" s="7">
        <f>IF(ISERROR(FIND("РУСАЛ",S318,1)),0,1)</f>
        <v>0</v>
      </c>
      <c r="V318" s="7" t="s">
        <v>4086</v>
      </c>
      <c r="W318" s="1"/>
      <c r="X318" s="7" t="s">
        <v>4180</v>
      </c>
      <c r="Y318" s="1" t="s">
        <v>3920</v>
      </c>
      <c r="Z318" s="7" t="s">
        <v>4195</v>
      </c>
      <c r="AA318" s="1">
        <v>7404001000</v>
      </c>
      <c r="AB318" s="1">
        <v>10</v>
      </c>
      <c r="AC318" s="1">
        <v>10</v>
      </c>
      <c r="AD318" s="1">
        <v>0.24</v>
      </c>
    </row>
    <row r="319" spans="1:30" x14ac:dyDescent="0.25">
      <c r="A319" s="1">
        <v>2037</v>
      </c>
      <c r="B319" s="1" t="s">
        <v>1782</v>
      </c>
      <c r="C319" s="2">
        <v>40414</v>
      </c>
      <c r="D319" s="3">
        <v>2010</v>
      </c>
      <c r="E319" s="3">
        <v>8</v>
      </c>
      <c r="F319" s="1" t="s">
        <v>22</v>
      </c>
      <c r="G319" s="1"/>
      <c r="H319" s="1"/>
      <c r="I319" s="1"/>
      <c r="J319" s="1">
        <v>2308063783</v>
      </c>
      <c r="K319" s="1" t="s">
        <v>1783</v>
      </c>
      <c r="L319" s="1" t="s">
        <v>1784</v>
      </c>
      <c r="M319" s="1"/>
      <c r="N319" s="7" t="s">
        <v>4229</v>
      </c>
      <c r="O319" s="1"/>
      <c r="P319" s="1"/>
      <c r="Q319" s="1" t="s">
        <v>1786</v>
      </c>
      <c r="R319" s="1" t="s">
        <v>3873</v>
      </c>
      <c r="S319" s="1"/>
      <c r="U319" s="7">
        <f>IF(ISERROR(FIND("РУСАЛ",S319,1)),0,1)</f>
        <v>0</v>
      </c>
      <c r="V319" s="7" t="s">
        <v>4086</v>
      </c>
      <c r="W319" s="1"/>
      <c r="X319" s="7" t="s">
        <v>4180</v>
      </c>
      <c r="Y319" s="1" t="s">
        <v>3920</v>
      </c>
      <c r="Z319" s="7" t="s">
        <v>4195</v>
      </c>
      <c r="AA319" s="1">
        <v>7404001000</v>
      </c>
      <c r="AB319" s="1">
        <v>10</v>
      </c>
      <c r="AC319" s="1">
        <v>10</v>
      </c>
      <c r="AD319" s="1">
        <v>0.24</v>
      </c>
    </row>
    <row r="320" spans="1:30" x14ac:dyDescent="0.25">
      <c r="A320" s="1">
        <v>2981</v>
      </c>
      <c r="B320" s="1" t="s">
        <v>1862</v>
      </c>
      <c r="C320" s="2">
        <v>40491</v>
      </c>
      <c r="D320" s="3">
        <v>2010</v>
      </c>
      <c r="E320" s="3">
        <v>11</v>
      </c>
      <c r="F320" s="1" t="s">
        <v>22</v>
      </c>
      <c r="G320" s="1"/>
      <c r="H320" s="1" t="s">
        <v>1863</v>
      </c>
      <c r="I320" s="1" t="s">
        <v>1864</v>
      </c>
      <c r="J320" s="1">
        <v>2311106564</v>
      </c>
      <c r="K320" s="1" t="s">
        <v>690</v>
      </c>
      <c r="L320" s="1" t="s">
        <v>691</v>
      </c>
      <c r="M320" s="1" t="s">
        <v>220</v>
      </c>
      <c r="N320" s="7" t="s">
        <v>4219</v>
      </c>
      <c r="O320" s="1"/>
      <c r="P320" s="1" t="s">
        <v>31</v>
      </c>
      <c r="Q320" s="1" t="s">
        <v>1865</v>
      </c>
      <c r="R320" s="1" t="s">
        <v>410</v>
      </c>
      <c r="S320" s="1" t="s">
        <v>1866</v>
      </c>
      <c r="U320" s="7">
        <f>IF(ISERROR(FIND("РУСАЛ",S320,1)),0,1)</f>
        <v>0</v>
      </c>
      <c r="V320" s="7" t="s">
        <v>4013</v>
      </c>
      <c r="W320" s="1" t="s">
        <v>197</v>
      </c>
      <c r="X320" s="7" t="s">
        <v>4190</v>
      </c>
      <c r="Y320" s="1" t="s">
        <v>3966</v>
      </c>
      <c r="Z320" s="7" t="s">
        <v>4196</v>
      </c>
      <c r="AA320" s="1">
        <v>7901200000</v>
      </c>
      <c r="AB320" s="1">
        <v>20000</v>
      </c>
      <c r="AC320" s="1">
        <v>20000</v>
      </c>
      <c r="AD320" s="1">
        <v>47267.01</v>
      </c>
    </row>
    <row r="321" spans="1:30" x14ac:dyDescent="0.25">
      <c r="A321" s="1">
        <v>5370</v>
      </c>
      <c r="B321" s="1" t="s">
        <v>2067</v>
      </c>
      <c r="C321" s="2">
        <v>40388</v>
      </c>
      <c r="D321" s="3">
        <v>2010</v>
      </c>
      <c r="E321" s="3">
        <v>7</v>
      </c>
      <c r="F321" s="1" t="s">
        <v>22</v>
      </c>
      <c r="G321" s="1"/>
      <c r="H321" s="1" t="s">
        <v>1863</v>
      </c>
      <c r="I321" s="1" t="s">
        <v>1864</v>
      </c>
      <c r="J321" s="1">
        <v>2311106564</v>
      </c>
      <c r="K321" s="1" t="s">
        <v>690</v>
      </c>
      <c r="L321" s="1" t="s">
        <v>2068</v>
      </c>
      <c r="M321" s="1" t="s">
        <v>220</v>
      </c>
      <c r="N321" s="7" t="s">
        <v>4219</v>
      </c>
      <c r="O321" s="1"/>
      <c r="P321" s="1" t="s">
        <v>31</v>
      </c>
      <c r="Q321" s="1" t="s">
        <v>2069</v>
      </c>
      <c r="R321" s="1" t="s">
        <v>410</v>
      </c>
      <c r="S321" s="1" t="s">
        <v>2070</v>
      </c>
      <c r="U321" s="7">
        <f>IF(ISERROR(FIND("РУСАЛ",S321,1)),0,1)</f>
        <v>0</v>
      </c>
      <c r="V321" s="7" t="s">
        <v>4013</v>
      </c>
      <c r="W321" s="1" t="s">
        <v>197</v>
      </c>
      <c r="X321" s="7" t="s">
        <v>4190</v>
      </c>
      <c r="Y321" s="1" t="s">
        <v>3966</v>
      </c>
      <c r="Z321" s="7" t="s">
        <v>4196</v>
      </c>
      <c r="AA321" s="1">
        <v>7901200000</v>
      </c>
      <c r="AB321" s="1">
        <v>20002</v>
      </c>
      <c r="AC321" s="1">
        <v>20002</v>
      </c>
      <c r="AD321" s="1">
        <v>42004.2</v>
      </c>
    </row>
    <row r="322" spans="1:30" x14ac:dyDescent="0.25">
      <c r="A322" s="1">
        <v>6483</v>
      </c>
      <c r="B322" s="1" t="s">
        <v>2134</v>
      </c>
      <c r="C322" s="2">
        <v>40479</v>
      </c>
      <c r="D322" s="3">
        <v>2010</v>
      </c>
      <c r="E322" s="3">
        <v>10</v>
      </c>
      <c r="F322" s="1" t="s">
        <v>22</v>
      </c>
      <c r="G322" s="1"/>
      <c r="H322" s="1" t="s">
        <v>1863</v>
      </c>
      <c r="I322" s="1"/>
      <c r="J322" s="1">
        <v>2311106564</v>
      </c>
      <c r="K322" s="1" t="s">
        <v>690</v>
      </c>
      <c r="L322" s="1" t="s">
        <v>691</v>
      </c>
      <c r="M322" s="1" t="s">
        <v>220</v>
      </c>
      <c r="N322" s="7" t="s">
        <v>4219</v>
      </c>
      <c r="O322" s="1"/>
      <c r="P322" s="1" t="s">
        <v>31</v>
      </c>
      <c r="Q322" s="1" t="s">
        <v>1865</v>
      </c>
      <c r="R322" s="1" t="s">
        <v>2135</v>
      </c>
      <c r="S322" s="1" t="s">
        <v>1866</v>
      </c>
      <c r="U322" s="7">
        <f>IF(ISERROR(FIND("РУСАЛ",S322,1)),0,1)</f>
        <v>0</v>
      </c>
      <c r="V322" s="7" t="s">
        <v>4013</v>
      </c>
      <c r="W322" s="1" t="s">
        <v>197</v>
      </c>
      <c r="X322" s="7" t="s">
        <v>4190</v>
      </c>
      <c r="Y322" s="1" t="s">
        <v>3966</v>
      </c>
      <c r="Z322" s="7" t="s">
        <v>4196</v>
      </c>
      <c r="AA322" s="1">
        <v>7901200000</v>
      </c>
      <c r="AB322" s="1">
        <v>20000</v>
      </c>
      <c r="AC322" s="1">
        <v>20000</v>
      </c>
      <c r="AD322" s="1">
        <v>42000</v>
      </c>
    </row>
    <row r="323" spans="1:30" x14ac:dyDescent="0.25">
      <c r="A323" s="1">
        <v>39002</v>
      </c>
      <c r="B323" s="1" t="s">
        <v>687</v>
      </c>
      <c r="C323" s="2">
        <v>40555</v>
      </c>
      <c r="D323" s="3">
        <v>2011</v>
      </c>
      <c r="E323" s="3">
        <v>1</v>
      </c>
      <c r="F323" s="1" t="s">
        <v>22</v>
      </c>
      <c r="G323" s="1"/>
      <c r="H323" s="1" t="s">
        <v>688</v>
      </c>
      <c r="I323" s="1" t="s">
        <v>689</v>
      </c>
      <c r="J323" s="1">
        <v>2311106564</v>
      </c>
      <c r="K323" s="1" t="s">
        <v>690</v>
      </c>
      <c r="L323" s="1" t="s">
        <v>691</v>
      </c>
      <c r="M323" s="1" t="s">
        <v>220</v>
      </c>
      <c r="N323" s="7" t="s">
        <v>4219</v>
      </c>
      <c r="O323" s="1"/>
      <c r="P323" s="1" t="s">
        <v>31</v>
      </c>
      <c r="Q323" s="1" t="s">
        <v>692</v>
      </c>
      <c r="R323" s="1" t="s">
        <v>693</v>
      </c>
      <c r="S323" s="1" t="s">
        <v>694</v>
      </c>
      <c r="V323" s="7" t="s">
        <v>4100</v>
      </c>
      <c r="W323" s="1" t="s">
        <v>197</v>
      </c>
      <c r="X323" s="7" t="s">
        <v>4190</v>
      </c>
      <c r="Y323" s="1" t="s">
        <v>3966</v>
      </c>
      <c r="Z323" s="7" t="s">
        <v>4196</v>
      </c>
      <c r="AA323" s="1">
        <v>7901200000</v>
      </c>
      <c r="AB323" s="1">
        <v>20000</v>
      </c>
      <c r="AC323" s="1">
        <v>20000</v>
      </c>
      <c r="AD323" s="1">
        <v>47817.01</v>
      </c>
    </row>
    <row r="324" spans="1:30" x14ac:dyDescent="0.25">
      <c r="A324" s="1">
        <v>39953</v>
      </c>
      <c r="B324" s="1" t="s">
        <v>816</v>
      </c>
      <c r="C324" s="2">
        <v>40599</v>
      </c>
      <c r="D324" s="3">
        <v>2011</v>
      </c>
      <c r="E324" s="3">
        <v>2</v>
      </c>
      <c r="F324" s="1" t="s">
        <v>22</v>
      </c>
      <c r="G324" s="1"/>
      <c r="H324" s="1" t="s">
        <v>688</v>
      </c>
      <c r="I324" s="1" t="s">
        <v>817</v>
      </c>
      <c r="J324" s="1">
        <v>2311106564</v>
      </c>
      <c r="K324" s="1" t="s">
        <v>690</v>
      </c>
      <c r="L324" s="1" t="s">
        <v>691</v>
      </c>
      <c r="M324" s="1" t="s">
        <v>220</v>
      </c>
      <c r="N324" s="7" t="s">
        <v>4219</v>
      </c>
      <c r="O324" s="1"/>
      <c r="P324" s="1" t="s">
        <v>31</v>
      </c>
      <c r="Q324" s="1" t="s">
        <v>818</v>
      </c>
      <c r="R324" s="1" t="s">
        <v>819</v>
      </c>
      <c r="S324" s="1" t="s">
        <v>820</v>
      </c>
      <c r="V324" s="7" t="s">
        <v>4100</v>
      </c>
      <c r="W324" s="1" t="s">
        <v>197</v>
      </c>
      <c r="X324" s="7" t="s">
        <v>4190</v>
      </c>
      <c r="Y324" s="1" t="s">
        <v>3966</v>
      </c>
      <c r="Z324" s="7" t="s">
        <v>4196</v>
      </c>
      <c r="AA324" s="1">
        <v>7901200000</v>
      </c>
      <c r="AB324" s="1">
        <v>20000</v>
      </c>
      <c r="AC324" s="1">
        <v>20000</v>
      </c>
      <c r="AD324" s="1">
        <v>42000</v>
      </c>
    </row>
    <row r="325" spans="1:30" x14ac:dyDescent="0.25">
      <c r="A325" s="1">
        <v>45173</v>
      </c>
      <c r="B325" s="1" t="s">
        <v>1400</v>
      </c>
      <c r="C325" s="2">
        <v>40716</v>
      </c>
      <c r="D325" s="3">
        <v>2011</v>
      </c>
      <c r="E325" s="3">
        <v>6</v>
      </c>
      <c r="F325" s="1" t="s">
        <v>22</v>
      </c>
      <c r="G325" s="1"/>
      <c r="H325" s="1" t="s">
        <v>1401</v>
      </c>
      <c r="I325" s="1" t="s">
        <v>1402</v>
      </c>
      <c r="J325" s="1">
        <v>2311106564</v>
      </c>
      <c r="K325" s="1" t="s">
        <v>690</v>
      </c>
      <c r="L325" s="1" t="s">
        <v>691</v>
      </c>
      <c r="M325" s="1" t="s">
        <v>220</v>
      </c>
      <c r="N325" s="7" t="s">
        <v>4219</v>
      </c>
      <c r="O325" s="1"/>
      <c r="P325" s="1" t="s">
        <v>31</v>
      </c>
      <c r="Q325" s="1" t="s">
        <v>1403</v>
      </c>
      <c r="R325" s="1"/>
      <c r="S325" s="1" t="s">
        <v>1404</v>
      </c>
      <c r="V325" s="7" t="s">
        <v>4100</v>
      </c>
      <c r="W325" s="1" t="s">
        <v>197</v>
      </c>
      <c r="X325" s="7" t="s">
        <v>4190</v>
      </c>
      <c r="Y325" s="1" t="s">
        <v>3966</v>
      </c>
      <c r="Z325" s="7" t="s">
        <v>4196</v>
      </c>
      <c r="AA325" s="1">
        <v>7901200000</v>
      </c>
      <c r="AB325" s="1">
        <v>20000</v>
      </c>
      <c r="AC325" s="1">
        <v>20000</v>
      </c>
      <c r="AD325" s="1">
        <v>42000</v>
      </c>
    </row>
    <row r="326" spans="1:30" x14ac:dyDescent="0.25">
      <c r="A326" s="1">
        <v>45174</v>
      </c>
      <c r="B326" s="1" t="s">
        <v>1405</v>
      </c>
      <c r="C326" s="2">
        <v>40711</v>
      </c>
      <c r="D326" s="3">
        <v>2011</v>
      </c>
      <c r="E326" s="3">
        <v>6</v>
      </c>
      <c r="F326" s="1" t="s">
        <v>22</v>
      </c>
      <c r="G326" s="1"/>
      <c r="H326" s="1" t="s">
        <v>1401</v>
      </c>
      <c r="I326" s="1" t="s">
        <v>1406</v>
      </c>
      <c r="J326" s="1">
        <v>2311106564</v>
      </c>
      <c r="K326" s="1" t="s">
        <v>690</v>
      </c>
      <c r="L326" s="1" t="s">
        <v>691</v>
      </c>
      <c r="M326" s="1" t="s">
        <v>220</v>
      </c>
      <c r="N326" s="7" t="s">
        <v>4219</v>
      </c>
      <c r="O326" s="1"/>
      <c r="P326" s="1" t="s">
        <v>31</v>
      </c>
      <c r="Q326" s="1" t="s">
        <v>1403</v>
      </c>
      <c r="R326" s="1"/>
      <c r="S326" s="1" t="s">
        <v>1404</v>
      </c>
      <c r="V326" s="7" t="s">
        <v>4100</v>
      </c>
      <c r="W326" s="1" t="s">
        <v>197</v>
      </c>
      <c r="X326" s="7" t="s">
        <v>4190</v>
      </c>
      <c r="Y326" s="1" t="s">
        <v>3966</v>
      </c>
      <c r="Z326" s="7" t="s">
        <v>4196</v>
      </c>
      <c r="AA326" s="1">
        <v>7901200000</v>
      </c>
      <c r="AB326" s="1">
        <v>20000</v>
      </c>
      <c r="AC326" s="1">
        <v>20000</v>
      </c>
      <c r="AD326" s="1">
        <v>42000</v>
      </c>
    </row>
    <row r="327" spans="1:30" x14ac:dyDescent="0.25">
      <c r="A327" s="1">
        <v>4383</v>
      </c>
      <c r="B327" s="1" t="s">
        <v>1966</v>
      </c>
      <c r="C327" s="2">
        <v>40281</v>
      </c>
      <c r="D327" s="3">
        <v>2010</v>
      </c>
      <c r="E327" s="3">
        <v>4</v>
      </c>
      <c r="F327" s="1" t="s">
        <v>22</v>
      </c>
      <c r="G327" s="1"/>
      <c r="H327" s="1" t="s">
        <v>1967</v>
      </c>
      <c r="I327" s="1" t="s">
        <v>1968</v>
      </c>
      <c r="J327" s="1">
        <v>2315154255</v>
      </c>
      <c r="K327" s="1" t="s">
        <v>1969</v>
      </c>
      <c r="L327" s="1" t="s">
        <v>1970</v>
      </c>
      <c r="M327" s="1" t="s">
        <v>220</v>
      </c>
      <c r="N327" s="7" t="s">
        <v>4219</v>
      </c>
      <c r="O327" s="1"/>
      <c r="P327" s="1" t="s">
        <v>24</v>
      </c>
      <c r="Q327" s="1" t="s">
        <v>1971</v>
      </c>
      <c r="R327" s="1" t="s">
        <v>410</v>
      </c>
      <c r="S327" s="1" t="s">
        <v>1972</v>
      </c>
      <c r="U327" s="7">
        <f>IF(ISERROR(FIND("РУСАЛ",S327,1)),0,1)</f>
        <v>0</v>
      </c>
      <c r="V327" s="7" t="s">
        <v>3990</v>
      </c>
      <c r="W327" s="1" t="s">
        <v>1973</v>
      </c>
      <c r="X327" s="7" t="s">
        <v>4190</v>
      </c>
      <c r="Y327" s="1" t="s">
        <v>3966</v>
      </c>
      <c r="Z327" s="7" t="s">
        <v>4196</v>
      </c>
      <c r="AA327" s="1">
        <v>7901200000</v>
      </c>
      <c r="AB327" s="1">
        <v>54</v>
      </c>
      <c r="AC327" s="1">
        <v>54</v>
      </c>
      <c r="AD327" s="1">
        <v>637</v>
      </c>
    </row>
    <row r="328" spans="1:30" x14ac:dyDescent="0.25">
      <c r="A328" s="1">
        <v>14465</v>
      </c>
      <c r="B328" s="1" t="s">
        <v>3050</v>
      </c>
      <c r="C328" s="2">
        <v>40289</v>
      </c>
      <c r="D328" s="3">
        <v>2010</v>
      </c>
      <c r="E328" s="3">
        <v>4</v>
      </c>
      <c r="F328" s="1" t="s">
        <v>22</v>
      </c>
      <c r="G328" s="1"/>
      <c r="H328" s="1" t="s">
        <v>3051</v>
      </c>
      <c r="I328" s="1" t="s">
        <v>3052</v>
      </c>
      <c r="J328" s="1">
        <v>2323025310</v>
      </c>
      <c r="K328" s="1" t="s">
        <v>891</v>
      </c>
      <c r="L328" s="1" t="s">
        <v>3053</v>
      </c>
      <c r="M328" s="1" t="s">
        <v>70</v>
      </c>
      <c r="N328" s="7" t="s">
        <v>4208</v>
      </c>
      <c r="O328" s="1"/>
      <c r="P328" s="1" t="s">
        <v>54</v>
      </c>
      <c r="Q328" s="1" t="s">
        <v>3054</v>
      </c>
      <c r="R328" s="1" t="s">
        <v>3055</v>
      </c>
      <c r="S328" s="1" t="s">
        <v>1072</v>
      </c>
      <c r="U328" s="7">
        <f>IF(ISERROR(FIND("РУСАЛ",S328,1)),0,1)</f>
        <v>0</v>
      </c>
      <c r="V328" s="7" t="s">
        <v>3976</v>
      </c>
      <c r="W328" s="1" t="s">
        <v>197</v>
      </c>
      <c r="X328" s="7" t="s">
        <v>4189</v>
      </c>
      <c r="Y328" s="1" t="s">
        <v>3952</v>
      </c>
      <c r="Z328" s="7" t="s">
        <v>4196</v>
      </c>
      <c r="AA328" s="1">
        <v>8108200009</v>
      </c>
      <c r="AB328" s="1">
        <v>321</v>
      </c>
      <c r="AC328" s="1">
        <v>300</v>
      </c>
      <c r="AD328" s="1">
        <v>6692</v>
      </c>
    </row>
    <row r="329" spans="1:30" x14ac:dyDescent="0.25">
      <c r="A329" s="1">
        <v>14878</v>
      </c>
      <c r="B329" s="1" t="s">
        <v>3127</v>
      </c>
      <c r="C329" s="2">
        <v>40379</v>
      </c>
      <c r="D329" s="3">
        <v>2010</v>
      </c>
      <c r="E329" s="3">
        <v>7</v>
      </c>
      <c r="F329" s="1" t="s">
        <v>22</v>
      </c>
      <c r="G329" s="1"/>
      <c r="H329" s="1" t="s">
        <v>3051</v>
      </c>
      <c r="I329" s="1" t="s">
        <v>3052</v>
      </c>
      <c r="J329" s="1">
        <v>2323025310</v>
      </c>
      <c r="K329" s="1" t="s">
        <v>891</v>
      </c>
      <c r="L329" s="1" t="s">
        <v>3053</v>
      </c>
      <c r="M329" s="1" t="s">
        <v>70</v>
      </c>
      <c r="N329" s="7" t="s">
        <v>4208</v>
      </c>
      <c r="O329" s="1"/>
      <c r="P329" s="1" t="s">
        <v>54</v>
      </c>
      <c r="Q329" s="1" t="s">
        <v>3128</v>
      </c>
      <c r="R329" s="1" t="s">
        <v>3129</v>
      </c>
      <c r="S329" s="1" t="s">
        <v>3130</v>
      </c>
      <c r="U329" s="7">
        <f>IF(ISERROR(FIND("РУСАЛ",S329,1)),0,1)</f>
        <v>0</v>
      </c>
      <c r="V329" s="7" t="s">
        <v>3976</v>
      </c>
      <c r="W329" s="1" t="s">
        <v>197</v>
      </c>
      <c r="X329" s="7" t="s">
        <v>4189</v>
      </c>
      <c r="Y329" s="1" t="s">
        <v>3952</v>
      </c>
      <c r="Z329" s="7" t="s">
        <v>4196</v>
      </c>
      <c r="AA329" s="1">
        <v>8108200009</v>
      </c>
      <c r="AB329" s="1">
        <v>468</v>
      </c>
      <c r="AC329" s="1">
        <v>432</v>
      </c>
      <c r="AD329" s="1">
        <v>8923.6</v>
      </c>
    </row>
    <row r="330" spans="1:30" x14ac:dyDescent="0.25">
      <c r="A330" s="1">
        <v>16692</v>
      </c>
      <c r="B330" s="1" t="s">
        <v>3305</v>
      </c>
      <c r="C330" s="2">
        <v>40421</v>
      </c>
      <c r="D330" s="3">
        <v>2010</v>
      </c>
      <c r="E330" s="3">
        <v>8</v>
      </c>
      <c r="F330" s="1" t="s">
        <v>22</v>
      </c>
      <c r="G330" s="1"/>
      <c r="H330" s="1" t="s">
        <v>3051</v>
      </c>
      <c r="I330" s="1" t="s">
        <v>3306</v>
      </c>
      <c r="J330" s="1">
        <v>2323025310</v>
      </c>
      <c r="K330" s="1" t="s">
        <v>891</v>
      </c>
      <c r="L330" s="1" t="s">
        <v>3053</v>
      </c>
      <c r="M330" s="1" t="s">
        <v>70</v>
      </c>
      <c r="N330" s="7" t="s">
        <v>4208</v>
      </c>
      <c r="O330" s="1"/>
      <c r="P330" s="1" t="s">
        <v>54</v>
      </c>
      <c r="Q330" s="1" t="s">
        <v>3128</v>
      </c>
      <c r="R330" s="1" t="s">
        <v>3307</v>
      </c>
      <c r="S330" s="1" t="s">
        <v>3130</v>
      </c>
      <c r="U330" s="7">
        <f>IF(ISERROR(FIND("РУСАЛ",S330,1)),0,1)</f>
        <v>0</v>
      </c>
      <c r="V330" s="7" t="s">
        <v>3976</v>
      </c>
      <c r="W330" s="1" t="s">
        <v>197</v>
      </c>
      <c r="X330" s="7" t="s">
        <v>4189</v>
      </c>
      <c r="Y330" s="1" t="s">
        <v>3952</v>
      </c>
      <c r="Z330" s="7" t="s">
        <v>4196</v>
      </c>
      <c r="AA330" s="1">
        <v>8108200009</v>
      </c>
      <c r="AB330" s="1">
        <v>480</v>
      </c>
      <c r="AC330" s="1">
        <v>444</v>
      </c>
      <c r="AD330" s="1">
        <v>9132.18</v>
      </c>
    </row>
    <row r="331" spans="1:30" x14ac:dyDescent="0.25">
      <c r="A331" s="1">
        <v>40137</v>
      </c>
      <c r="B331" s="1" t="s">
        <v>888</v>
      </c>
      <c r="C331" s="2">
        <v>40582</v>
      </c>
      <c r="D331" s="3">
        <v>2011</v>
      </c>
      <c r="E331" s="3">
        <v>2</v>
      </c>
      <c r="F331" s="1" t="s">
        <v>22</v>
      </c>
      <c r="G331" s="1"/>
      <c r="H331" s="1" t="s">
        <v>889</v>
      </c>
      <c r="I331" s="1" t="s">
        <v>890</v>
      </c>
      <c r="J331" s="1">
        <v>2323025310</v>
      </c>
      <c r="K331" s="1" t="s">
        <v>891</v>
      </c>
      <c r="L331" s="1" t="s">
        <v>892</v>
      </c>
      <c r="M331" s="1" t="s">
        <v>70</v>
      </c>
      <c r="N331" s="7" t="s">
        <v>4208</v>
      </c>
      <c r="O331" s="1"/>
      <c r="P331" s="1" t="s">
        <v>54</v>
      </c>
      <c r="Q331" s="1" t="s">
        <v>893</v>
      </c>
      <c r="R331" s="1" t="s">
        <v>894</v>
      </c>
      <c r="S331" s="1" t="s">
        <v>895</v>
      </c>
      <c r="V331" s="7" t="s">
        <v>3976</v>
      </c>
      <c r="W331" s="1" t="s">
        <v>197</v>
      </c>
      <c r="X331" s="7" t="s">
        <v>4189</v>
      </c>
      <c r="Y331" s="1" t="s">
        <v>3952</v>
      </c>
      <c r="Z331" s="7" t="s">
        <v>4196</v>
      </c>
      <c r="AA331" s="1">
        <v>8108200009</v>
      </c>
      <c r="AB331" s="1">
        <v>162</v>
      </c>
      <c r="AC331" s="1">
        <v>144</v>
      </c>
      <c r="AD331" s="1">
        <v>3554.23</v>
      </c>
    </row>
    <row r="332" spans="1:30" x14ac:dyDescent="0.25">
      <c r="A332" s="1">
        <v>41137</v>
      </c>
      <c r="B332" s="1" t="s">
        <v>1070</v>
      </c>
      <c r="C332" s="2">
        <v>40619</v>
      </c>
      <c r="D332" s="3">
        <v>2011</v>
      </c>
      <c r="E332" s="3">
        <v>3</v>
      </c>
      <c r="F332" s="1" t="s">
        <v>22</v>
      </c>
      <c r="G332" s="1"/>
      <c r="H332" s="1" t="s">
        <v>889</v>
      </c>
      <c r="I332" s="1" t="s">
        <v>890</v>
      </c>
      <c r="J332" s="1">
        <v>2323025310</v>
      </c>
      <c r="K332" s="1" t="s">
        <v>891</v>
      </c>
      <c r="L332" s="1" t="s">
        <v>892</v>
      </c>
      <c r="M332" s="1" t="s">
        <v>70</v>
      </c>
      <c r="N332" s="7" t="s">
        <v>4208</v>
      </c>
      <c r="O332" s="1"/>
      <c r="P332" s="1" t="s">
        <v>54</v>
      </c>
      <c r="Q332" s="1" t="s">
        <v>1071</v>
      </c>
      <c r="R332" s="1"/>
      <c r="S332" s="1" t="s">
        <v>1072</v>
      </c>
      <c r="V332" s="7" t="s">
        <v>3976</v>
      </c>
      <c r="W332" s="1" t="s">
        <v>197</v>
      </c>
      <c r="X332" s="7" t="s">
        <v>4189</v>
      </c>
      <c r="Y332" s="1" t="s">
        <v>3952</v>
      </c>
      <c r="Z332" s="7" t="s">
        <v>4196</v>
      </c>
      <c r="AA332" s="1">
        <v>8108200009</v>
      </c>
      <c r="AB332" s="1">
        <v>327.24</v>
      </c>
      <c r="AC332" s="1">
        <v>290.88</v>
      </c>
      <c r="AD332" s="1">
        <v>6852.1632</v>
      </c>
    </row>
    <row r="333" spans="1:30" x14ac:dyDescent="0.25">
      <c r="A333" s="1">
        <v>42796</v>
      </c>
      <c r="B333" s="1" t="s">
        <v>1222</v>
      </c>
      <c r="C333" s="2">
        <v>40662</v>
      </c>
      <c r="D333" s="3">
        <v>2011</v>
      </c>
      <c r="E333" s="3">
        <v>4</v>
      </c>
      <c r="F333" s="1" t="s">
        <v>22</v>
      </c>
      <c r="G333" s="1"/>
      <c r="H333" s="1" t="s">
        <v>1223</v>
      </c>
      <c r="I333" s="1" t="s">
        <v>890</v>
      </c>
      <c r="J333" s="1">
        <v>2323025310</v>
      </c>
      <c r="K333" s="1" t="s">
        <v>891</v>
      </c>
      <c r="L333" s="1" t="s">
        <v>892</v>
      </c>
      <c r="M333" s="1" t="s">
        <v>70</v>
      </c>
      <c r="N333" s="7" t="s">
        <v>4208</v>
      </c>
      <c r="O333" s="1"/>
      <c r="P333" s="1" t="s">
        <v>54</v>
      </c>
      <c r="Q333" s="1" t="s">
        <v>1224</v>
      </c>
      <c r="R333" s="1"/>
      <c r="S333" s="1" t="s">
        <v>895</v>
      </c>
      <c r="V333" s="7" t="s">
        <v>3976</v>
      </c>
      <c r="W333" s="1" t="s">
        <v>197</v>
      </c>
      <c r="X333" s="7" t="s">
        <v>4189</v>
      </c>
      <c r="Y333" s="1" t="s">
        <v>3952</v>
      </c>
      <c r="Z333" s="7" t="s">
        <v>4196</v>
      </c>
      <c r="AA333" s="1">
        <v>8108200009</v>
      </c>
      <c r="AB333" s="1">
        <v>468</v>
      </c>
      <c r="AC333" s="1">
        <v>432</v>
      </c>
      <c r="AD333" s="1">
        <v>10462.16</v>
      </c>
    </row>
    <row r="334" spans="1:30" x14ac:dyDescent="0.25">
      <c r="A334" s="1">
        <v>44079</v>
      </c>
      <c r="B334" s="1" t="s">
        <v>1339</v>
      </c>
      <c r="C334" s="2">
        <v>40688</v>
      </c>
      <c r="D334" s="3">
        <v>2011</v>
      </c>
      <c r="E334" s="3">
        <v>5</v>
      </c>
      <c r="F334" s="1" t="s">
        <v>22</v>
      </c>
      <c r="G334" s="1"/>
      <c r="H334" s="1" t="s">
        <v>889</v>
      </c>
      <c r="I334" s="1" t="s">
        <v>890</v>
      </c>
      <c r="J334" s="1">
        <v>2323025310</v>
      </c>
      <c r="K334" s="1" t="s">
        <v>891</v>
      </c>
      <c r="L334" s="1" t="s">
        <v>892</v>
      </c>
      <c r="M334" s="1" t="s">
        <v>70</v>
      </c>
      <c r="N334" s="7" t="s">
        <v>4208</v>
      </c>
      <c r="O334" s="1"/>
      <c r="P334" s="1" t="s">
        <v>54</v>
      </c>
      <c r="Q334" s="1" t="s">
        <v>1340</v>
      </c>
      <c r="R334" s="1"/>
      <c r="S334" s="1" t="s">
        <v>895</v>
      </c>
      <c r="V334" s="7" t="s">
        <v>3976</v>
      </c>
      <c r="W334" s="1" t="s">
        <v>197</v>
      </c>
      <c r="X334" s="7" t="s">
        <v>4189</v>
      </c>
      <c r="Y334" s="1" t="s">
        <v>3952</v>
      </c>
      <c r="Z334" s="7" t="s">
        <v>4196</v>
      </c>
      <c r="AA334" s="1">
        <v>8108200009</v>
      </c>
      <c r="AB334" s="1">
        <v>283</v>
      </c>
      <c r="AC334" s="1">
        <v>265</v>
      </c>
      <c r="AD334" s="1">
        <v>6355.79</v>
      </c>
    </row>
    <row r="335" spans="1:30" x14ac:dyDescent="0.25">
      <c r="A335" s="1">
        <v>46371</v>
      </c>
      <c r="B335" s="1" t="s">
        <v>1566</v>
      </c>
      <c r="C335" s="2">
        <v>40736</v>
      </c>
      <c r="D335" s="3">
        <v>2011</v>
      </c>
      <c r="E335" s="3">
        <v>7</v>
      </c>
      <c r="F335" s="1" t="s">
        <v>22</v>
      </c>
      <c r="G335" s="1"/>
      <c r="H335" s="1" t="s">
        <v>889</v>
      </c>
      <c r="I335" s="1" t="s">
        <v>890</v>
      </c>
      <c r="J335" s="1">
        <v>2323025310</v>
      </c>
      <c r="K335" s="1" t="s">
        <v>891</v>
      </c>
      <c r="L335" s="1" t="s">
        <v>892</v>
      </c>
      <c r="M335" s="1" t="s">
        <v>70</v>
      </c>
      <c r="N335" s="7" t="s">
        <v>4208</v>
      </c>
      <c r="O335" s="1"/>
      <c r="P335" s="1" t="s">
        <v>54</v>
      </c>
      <c r="Q335" s="1" t="s">
        <v>1340</v>
      </c>
      <c r="R335" s="1"/>
      <c r="S335" s="1" t="s">
        <v>895</v>
      </c>
      <c r="V335" s="7" t="s">
        <v>3976</v>
      </c>
      <c r="W335" s="1" t="s">
        <v>197</v>
      </c>
      <c r="X335" s="7" t="s">
        <v>4189</v>
      </c>
      <c r="Y335" s="1" t="s">
        <v>3952</v>
      </c>
      <c r="Z335" s="7" t="s">
        <v>4196</v>
      </c>
      <c r="AA335" s="1">
        <v>8108200009</v>
      </c>
      <c r="AB335" s="1">
        <v>185</v>
      </c>
      <c r="AC335" s="1">
        <v>167</v>
      </c>
      <c r="AD335" s="1">
        <v>4231.41</v>
      </c>
    </row>
    <row r="336" spans="1:30" x14ac:dyDescent="0.25">
      <c r="A336" s="1">
        <v>2033</v>
      </c>
      <c r="B336" s="1" t="s">
        <v>1774</v>
      </c>
      <c r="C336" s="2">
        <v>40409</v>
      </c>
      <c r="D336" s="3">
        <v>2010</v>
      </c>
      <c r="E336" s="3">
        <v>8</v>
      </c>
      <c r="F336" s="1" t="s">
        <v>22</v>
      </c>
      <c r="G336" s="1"/>
      <c r="H336" s="1" t="s">
        <v>1775</v>
      </c>
      <c r="I336" s="1" t="s">
        <v>1776</v>
      </c>
      <c r="J336" s="1">
        <v>2451000818</v>
      </c>
      <c r="K336" s="1" t="s">
        <v>1777</v>
      </c>
      <c r="L336" s="1" t="s">
        <v>1778</v>
      </c>
      <c r="M336" s="1" t="s">
        <v>62</v>
      </c>
      <c r="N336" s="7" t="s">
        <v>4218</v>
      </c>
      <c r="O336" s="1"/>
      <c r="P336" s="1" t="s">
        <v>52</v>
      </c>
      <c r="Q336" s="1" t="s">
        <v>1779</v>
      </c>
      <c r="R336" s="1" t="s">
        <v>410</v>
      </c>
      <c r="S336" s="1" t="s">
        <v>1780</v>
      </c>
      <c r="U336" s="7">
        <f>IF(ISERROR(FIND("РУСАЛ",S336,1)),0,1)</f>
        <v>0</v>
      </c>
      <c r="V336" s="7" t="s">
        <v>3969</v>
      </c>
      <c r="W336" s="1" t="s">
        <v>197</v>
      </c>
      <c r="X336" s="7" t="s">
        <v>4180</v>
      </c>
      <c r="Y336" s="1" t="s">
        <v>3925</v>
      </c>
      <c r="Z336" s="7" t="s">
        <v>4196</v>
      </c>
      <c r="AA336" s="1">
        <v>7403190000</v>
      </c>
      <c r="AB336" s="1">
        <v>3126</v>
      </c>
      <c r="AC336" s="1">
        <v>3000</v>
      </c>
      <c r="AD336" s="1">
        <v>38119.96</v>
      </c>
    </row>
    <row r="337" spans="1:30" x14ac:dyDescent="0.25">
      <c r="A337" s="1">
        <v>2034</v>
      </c>
      <c r="B337" s="1" t="s">
        <v>1774</v>
      </c>
      <c r="C337" s="2">
        <v>40409</v>
      </c>
      <c r="D337" s="3">
        <v>2010</v>
      </c>
      <c r="E337" s="3">
        <v>8</v>
      </c>
      <c r="F337" s="1" t="s">
        <v>22</v>
      </c>
      <c r="G337" s="1"/>
      <c r="H337" s="1" t="s">
        <v>1775</v>
      </c>
      <c r="I337" s="1" t="s">
        <v>1776</v>
      </c>
      <c r="J337" s="1">
        <v>2451000818</v>
      </c>
      <c r="K337" s="1" t="s">
        <v>1777</v>
      </c>
      <c r="L337" s="1" t="s">
        <v>1778</v>
      </c>
      <c r="M337" s="1" t="s">
        <v>62</v>
      </c>
      <c r="N337" s="7" t="s">
        <v>4218</v>
      </c>
      <c r="O337" s="1"/>
      <c r="P337" s="1" t="s">
        <v>52</v>
      </c>
      <c r="Q337" s="1" t="s">
        <v>1781</v>
      </c>
      <c r="R337" s="1" t="s">
        <v>410</v>
      </c>
      <c r="S337" s="1" t="s">
        <v>1780</v>
      </c>
      <c r="U337" s="7">
        <f>IF(ISERROR(FIND("РУСАЛ",S337,1)),0,1)</f>
        <v>0</v>
      </c>
      <c r="V337" s="7" t="s">
        <v>3969</v>
      </c>
      <c r="W337" s="1" t="s">
        <v>197</v>
      </c>
      <c r="X337" s="7" t="s">
        <v>4180</v>
      </c>
      <c r="Y337" s="1" t="s">
        <v>3926</v>
      </c>
      <c r="Z337" s="7" t="s">
        <v>4196</v>
      </c>
      <c r="AA337" s="1">
        <v>7403210000</v>
      </c>
      <c r="AB337" s="1">
        <v>521</v>
      </c>
      <c r="AC337" s="1">
        <v>500</v>
      </c>
      <c r="AD337" s="1">
        <v>6661.37</v>
      </c>
    </row>
    <row r="338" spans="1:30" x14ac:dyDescent="0.25">
      <c r="A338" s="1">
        <v>31655</v>
      </c>
      <c r="B338" s="1" t="s">
        <v>221</v>
      </c>
      <c r="C338" s="2">
        <v>40662</v>
      </c>
      <c r="D338" s="3">
        <v>2011</v>
      </c>
      <c r="E338" s="3">
        <v>4</v>
      </c>
      <c r="F338" s="1" t="s">
        <v>22</v>
      </c>
      <c r="G338" s="1"/>
      <c r="H338" s="1" t="s">
        <v>222</v>
      </c>
      <c r="I338" s="1" t="s">
        <v>223</v>
      </c>
      <c r="J338" s="1">
        <v>2458009376</v>
      </c>
      <c r="K338" s="1" t="s">
        <v>224</v>
      </c>
      <c r="L338" s="1" t="s">
        <v>225</v>
      </c>
      <c r="M338" s="1" t="s">
        <v>50</v>
      </c>
      <c r="N338" s="7" t="s">
        <v>4213</v>
      </c>
      <c r="O338" s="1"/>
      <c r="P338" s="1" t="s">
        <v>24</v>
      </c>
      <c r="Q338" s="1" t="s">
        <v>226</v>
      </c>
      <c r="R338" s="1"/>
      <c r="S338" s="1" t="s">
        <v>227</v>
      </c>
      <c r="T338" s="7" t="s">
        <v>4085</v>
      </c>
      <c r="V338" s="7" t="s">
        <v>4234</v>
      </c>
      <c r="W338" s="1" t="s">
        <v>3884</v>
      </c>
      <c r="X338" s="7" t="s">
        <v>4180</v>
      </c>
      <c r="Y338" s="1" t="s">
        <v>3927</v>
      </c>
      <c r="Z338" s="7" t="s">
        <v>4196</v>
      </c>
      <c r="AA338" s="1">
        <v>7403220000</v>
      </c>
      <c r="AB338" s="1">
        <v>253.8</v>
      </c>
      <c r="AC338" s="1">
        <v>226.8</v>
      </c>
      <c r="AD338" s="1">
        <v>12880.04</v>
      </c>
    </row>
    <row r="339" spans="1:30" x14ac:dyDescent="0.25">
      <c r="A339" s="1">
        <v>318</v>
      </c>
      <c r="B339" s="1" t="s">
        <v>1661</v>
      </c>
      <c r="C339" s="2">
        <v>40507</v>
      </c>
      <c r="D339" s="3">
        <v>2010</v>
      </c>
      <c r="E339" s="3">
        <v>11</v>
      </c>
      <c r="F339" s="1" t="s">
        <v>22</v>
      </c>
      <c r="G339" s="1"/>
      <c r="H339" s="1"/>
      <c r="I339" s="1"/>
      <c r="J339" s="1">
        <v>2460083169</v>
      </c>
      <c r="K339" s="1" t="s">
        <v>260</v>
      </c>
      <c r="L339" s="1" t="s">
        <v>261</v>
      </c>
      <c r="M339" s="1"/>
      <c r="N339" s="7" t="s">
        <v>4065</v>
      </c>
      <c r="O339" s="1"/>
      <c r="P339" s="1" t="s">
        <v>68</v>
      </c>
      <c r="Q339" s="1" t="s">
        <v>1662</v>
      </c>
      <c r="R339" s="1" t="s">
        <v>1663</v>
      </c>
      <c r="S339" s="1" t="s">
        <v>1664</v>
      </c>
      <c r="U339" s="7">
        <f>IF(ISERROR(FIND("РУСАЛ",S339,1)),0,1)</f>
        <v>0</v>
      </c>
      <c r="V339" s="7" t="s">
        <v>4091</v>
      </c>
      <c r="W339" s="1" t="s">
        <v>197</v>
      </c>
      <c r="X339" s="7" t="s">
        <v>4180</v>
      </c>
      <c r="Y339" s="1" t="s">
        <v>3920</v>
      </c>
      <c r="Z339" s="7" t="s">
        <v>4195</v>
      </c>
      <c r="AA339" s="1">
        <v>7404009900</v>
      </c>
      <c r="AB339" s="1">
        <v>2356</v>
      </c>
      <c r="AC339" s="1">
        <v>2356</v>
      </c>
      <c r="AD339" s="1">
        <v>9594.74</v>
      </c>
    </row>
    <row r="340" spans="1:30" x14ac:dyDescent="0.25">
      <c r="A340" s="1">
        <v>319</v>
      </c>
      <c r="B340" s="1" t="s">
        <v>1661</v>
      </c>
      <c r="C340" s="2">
        <v>40507</v>
      </c>
      <c r="D340" s="3">
        <v>2010</v>
      </c>
      <c r="E340" s="3">
        <v>11</v>
      </c>
      <c r="F340" s="1" t="s">
        <v>22</v>
      </c>
      <c r="G340" s="1"/>
      <c r="H340" s="1"/>
      <c r="I340" s="1"/>
      <c r="J340" s="1">
        <v>2460083169</v>
      </c>
      <c r="K340" s="1" t="s">
        <v>260</v>
      </c>
      <c r="L340" s="1" t="s">
        <v>261</v>
      </c>
      <c r="M340" s="1"/>
      <c r="N340" s="7" t="s">
        <v>4065</v>
      </c>
      <c r="O340" s="1"/>
      <c r="P340" s="1" t="s">
        <v>68</v>
      </c>
      <c r="Q340" s="1" t="s">
        <v>1665</v>
      </c>
      <c r="R340" s="1" t="s">
        <v>1666</v>
      </c>
      <c r="S340" s="1" t="s">
        <v>1664</v>
      </c>
      <c r="U340" s="7">
        <f>IF(ISERROR(FIND("РУСАЛ",S340,1)),0,1)</f>
        <v>0</v>
      </c>
      <c r="V340" s="7" t="s">
        <v>4091</v>
      </c>
      <c r="W340" s="1" t="s">
        <v>197</v>
      </c>
      <c r="X340" s="7" t="s">
        <v>4180</v>
      </c>
      <c r="Y340" s="1" t="s">
        <v>3920</v>
      </c>
      <c r="Z340" s="7" t="s">
        <v>4195</v>
      </c>
      <c r="AA340" s="1">
        <v>7404009100</v>
      </c>
      <c r="AB340" s="1">
        <v>69</v>
      </c>
      <c r="AC340" s="1">
        <v>69</v>
      </c>
      <c r="AD340" s="1">
        <v>233.13</v>
      </c>
    </row>
    <row r="341" spans="1:30" x14ac:dyDescent="0.25">
      <c r="A341" s="1">
        <v>324</v>
      </c>
      <c r="B341" s="1" t="s">
        <v>1668</v>
      </c>
      <c r="C341" s="2">
        <v>40515</v>
      </c>
      <c r="D341" s="3">
        <v>2010</v>
      </c>
      <c r="E341" s="3">
        <v>12</v>
      </c>
      <c r="F341" s="1" t="s">
        <v>22</v>
      </c>
      <c r="G341" s="1"/>
      <c r="H341" s="1"/>
      <c r="I341" s="1" t="s">
        <v>95</v>
      </c>
      <c r="J341" s="1">
        <v>2460083169</v>
      </c>
      <c r="K341" s="1" t="s">
        <v>260</v>
      </c>
      <c r="L341" s="1" t="s">
        <v>261</v>
      </c>
      <c r="M341" s="1"/>
      <c r="N341" s="7" t="s">
        <v>4065</v>
      </c>
      <c r="O341" s="1"/>
      <c r="P341" s="1" t="s">
        <v>68</v>
      </c>
      <c r="Q341" s="1" t="s">
        <v>1669</v>
      </c>
      <c r="R341" s="1" t="s">
        <v>1670</v>
      </c>
      <c r="S341" s="1" t="s">
        <v>1664</v>
      </c>
      <c r="U341" s="7">
        <f>IF(ISERROR(FIND("РУСАЛ",S341,1)),0,1)</f>
        <v>0</v>
      </c>
      <c r="V341" s="7" t="s">
        <v>4091</v>
      </c>
      <c r="W341" s="1" t="s">
        <v>197</v>
      </c>
      <c r="X341" s="7" t="s">
        <v>4180</v>
      </c>
      <c r="Y341" s="1" t="s">
        <v>3920</v>
      </c>
      <c r="Z341" s="7" t="s">
        <v>4195</v>
      </c>
      <c r="AA341" s="1">
        <v>7404009100</v>
      </c>
      <c r="AB341" s="1">
        <v>717</v>
      </c>
      <c r="AC341" s="1">
        <v>717</v>
      </c>
      <c r="AD341" s="1">
        <v>571.99</v>
      </c>
    </row>
    <row r="342" spans="1:30" x14ac:dyDescent="0.25">
      <c r="A342" s="1">
        <v>330</v>
      </c>
      <c r="B342" s="1" t="s">
        <v>1678</v>
      </c>
      <c r="C342" s="2">
        <v>40525</v>
      </c>
      <c r="D342" s="3">
        <v>2010</v>
      </c>
      <c r="E342" s="3">
        <v>12</v>
      </c>
      <c r="F342" s="1" t="s">
        <v>22</v>
      </c>
      <c r="G342" s="1"/>
      <c r="H342" s="1"/>
      <c r="I342" s="1" t="s">
        <v>95</v>
      </c>
      <c r="J342" s="1">
        <v>2460083169</v>
      </c>
      <c r="K342" s="1" t="s">
        <v>260</v>
      </c>
      <c r="L342" s="1" t="s">
        <v>261</v>
      </c>
      <c r="M342" s="1"/>
      <c r="N342" s="7" t="s">
        <v>4065</v>
      </c>
      <c r="O342" s="1"/>
      <c r="P342" s="1" t="s">
        <v>68</v>
      </c>
      <c r="Q342" s="1" t="s">
        <v>1679</v>
      </c>
      <c r="R342" s="1" t="s">
        <v>1680</v>
      </c>
      <c r="S342" s="1" t="s">
        <v>1664</v>
      </c>
      <c r="U342" s="7">
        <f>IF(ISERROR(FIND("РУСАЛ",S342,1)),0,1)</f>
        <v>0</v>
      </c>
      <c r="V342" s="7" t="s">
        <v>4091</v>
      </c>
      <c r="W342" s="1" t="s">
        <v>197</v>
      </c>
      <c r="X342" s="7" t="s">
        <v>4180</v>
      </c>
      <c r="Y342" s="1" t="s">
        <v>3920</v>
      </c>
      <c r="Z342" s="7" t="s">
        <v>4195</v>
      </c>
      <c r="AA342" s="1">
        <v>7404009900</v>
      </c>
      <c r="AB342" s="1">
        <v>2361</v>
      </c>
      <c r="AC342" s="1">
        <v>2361</v>
      </c>
      <c r="AD342" s="1">
        <v>9750.0400000000009</v>
      </c>
    </row>
    <row r="343" spans="1:30" x14ac:dyDescent="0.25">
      <c r="A343" s="1">
        <v>331</v>
      </c>
      <c r="B343" s="1" t="s">
        <v>1678</v>
      </c>
      <c r="C343" s="2">
        <v>40525</v>
      </c>
      <c r="D343" s="3">
        <v>2010</v>
      </c>
      <c r="E343" s="3">
        <v>12</v>
      </c>
      <c r="F343" s="1" t="s">
        <v>22</v>
      </c>
      <c r="G343" s="1"/>
      <c r="H343" s="1"/>
      <c r="I343" s="1" t="s">
        <v>95</v>
      </c>
      <c r="J343" s="1">
        <v>2460083169</v>
      </c>
      <c r="K343" s="1" t="s">
        <v>260</v>
      </c>
      <c r="L343" s="1" t="s">
        <v>261</v>
      </c>
      <c r="M343" s="1"/>
      <c r="N343" s="7" t="s">
        <v>4065</v>
      </c>
      <c r="O343" s="1"/>
      <c r="P343" s="1" t="s">
        <v>68</v>
      </c>
      <c r="Q343" s="1" t="s">
        <v>1681</v>
      </c>
      <c r="R343" s="1" t="s">
        <v>1682</v>
      </c>
      <c r="S343" s="1" t="s">
        <v>1664</v>
      </c>
      <c r="U343" s="7">
        <f>IF(ISERROR(FIND("РУСАЛ",S343,1)),0,1)</f>
        <v>0</v>
      </c>
      <c r="V343" s="7" t="s">
        <v>4091</v>
      </c>
      <c r="W343" s="1" t="s">
        <v>197</v>
      </c>
      <c r="X343" s="7" t="s">
        <v>4180</v>
      </c>
      <c r="Y343" s="1" t="s">
        <v>3920</v>
      </c>
      <c r="Z343" s="7" t="s">
        <v>4195</v>
      </c>
      <c r="AA343" s="1">
        <v>7404009100</v>
      </c>
      <c r="AB343" s="1">
        <v>68</v>
      </c>
      <c r="AC343" s="1">
        <v>68</v>
      </c>
      <c r="AD343" s="1">
        <v>237.4</v>
      </c>
    </row>
    <row r="344" spans="1:30" x14ac:dyDescent="0.25">
      <c r="A344" s="1">
        <v>821</v>
      </c>
      <c r="B344" s="1" t="s">
        <v>1715</v>
      </c>
      <c r="C344" s="2">
        <v>40249</v>
      </c>
      <c r="D344" s="3">
        <v>2010</v>
      </c>
      <c r="E344" s="3">
        <v>3</v>
      </c>
      <c r="F344" s="1" t="s">
        <v>22</v>
      </c>
      <c r="G344" s="1"/>
      <c r="H344" s="1"/>
      <c r="I344" s="1"/>
      <c r="J344" s="1">
        <v>2460083169</v>
      </c>
      <c r="K344" s="1" t="s">
        <v>260</v>
      </c>
      <c r="L344" s="1" t="s">
        <v>261</v>
      </c>
      <c r="M344" s="1"/>
      <c r="N344" s="7" t="s">
        <v>4065</v>
      </c>
      <c r="O344" s="1"/>
      <c r="P344" s="1" t="s">
        <v>68</v>
      </c>
      <c r="Q344" s="1" t="s">
        <v>1716</v>
      </c>
      <c r="R344" s="1" t="s">
        <v>1717</v>
      </c>
      <c r="S344" s="1" t="s">
        <v>1664</v>
      </c>
      <c r="U344" s="7">
        <f>IF(ISERROR(FIND("РУСАЛ",S344,1)),0,1)</f>
        <v>0</v>
      </c>
      <c r="V344" s="7" t="s">
        <v>4091</v>
      </c>
      <c r="W344" s="1" t="s">
        <v>197</v>
      </c>
      <c r="X344" s="7" t="s">
        <v>4180</v>
      </c>
      <c r="Y344" s="1" t="s">
        <v>3920</v>
      </c>
      <c r="Z344" s="7" t="s">
        <v>4195</v>
      </c>
      <c r="AA344" s="1">
        <v>7404009100</v>
      </c>
      <c r="AB344" s="1">
        <v>617</v>
      </c>
      <c r="AC344" s="1">
        <v>617</v>
      </c>
      <c r="AD344" s="1">
        <v>523</v>
      </c>
    </row>
    <row r="345" spans="1:30" x14ac:dyDescent="0.25">
      <c r="A345" s="1">
        <v>1763</v>
      </c>
      <c r="B345" s="1" t="s">
        <v>1756</v>
      </c>
      <c r="C345" s="2">
        <v>40386</v>
      </c>
      <c r="D345" s="3">
        <v>2010</v>
      </c>
      <c r="E345" s="3">
        <v>7</v>
      </c>
      <c r="F345" s="1" t="s">
        <v>22</v>
      </c>
      <c r="G345" s="1"/>
      <c r="H345" s="1"/>
      <c r="I345" s="1"/>
      <c r="J345" s="1">
        <v>2460083169</v>
      </c>
      <c r="K345" s="1" t="s">
        <v>260</v>
      </c>
      <c r="L345" s="1" t="s">
        <v>1757</v>
      </c>
      <c r="M345" s="1"/>
      <c r="N345" s="7" t="s">
        <v>4065</v>
      </c>
      <c r="O345" s="1"/>
      <c r="P345" s="1" t="s">
        <v>68</v>
      </c>
      <c r="Q345" s="1" t="s">
        <v>1758</v>
      </c>
      <c r="R345" s="1" t="s">
        <v>1759</v>
      </c>
      <c r="S345" s="1" t="s">
        <v>1664</v>
      </c>
      <c r="U345" s="7">
        <f>IF(ISERROR(FIND("РУСАЛ",S345,1)),0,1)</f>
        <v>0</v>
      </c>
      <c r="V345" s="7" t="s">
        <v>4091</v>
      </c>
      <c r="W345" s="1" t="s">
        <v>197</v>
      </c>
      <c r="X345" s="7" t="s">
        <v>4180</v>
      </c>
      <c r="Y345" s="1" t="s">
        <v>3920</v>
      </c>
      <c r="Z345" s="7" t="s">
        <v>4195</v>
      </c>
      <c r="AA345" s="1">
        <v>7404009100</v>
      </c>
      <c r="AB345" s="1">
        <v>772</v>
      </c>
      <c r="AC345" s="1">
        <v>772</v>
      </c>
      <c r="AD345" s="1">
        <v>3102.77</v>
      </c>
    </row>
    <row r="346" spans="1:30" x14ac:dyDescent="0.25">
      <c r="A346" s="1">
        <v>2018</v>
      </c>
      <c r="B346" s="1" t="s">
        <v>1760</v>
      </c>
      <c r="C346" s="2">
        <v>40396</v>
      </c>
      <c r="D346" s="3">
        <v>2010</v>
      </c>
      <c r="E346" s="3">
        <v>8</v>
      </c>
      <c r="F346" s="1" t="s">
        <v>22</v>
      </c>
      <c r="G346" s="1"/>
      <c r="H346" s="1"/>
      <c r="I346" s="1"/>
      <c r="J346" s="1">
        <v>2460083169</v>
      </c>
      <c r="K346" s="1" t="s">
        <v>260</v>
      </c>
      <c r="L346" s="1" t="s">
        <v>1757</v>
      </c>
      <c r="M346" s="1"/>
      <c r="N346" s="7" t="s">
        <v>4065</v>
      </c>
      <c r="O346" s="1"/>
      <c r="P346" s="1" t="s">
        <v>68</v>
      </c>
      <c r="Q346" s="1" t="s">
        <v>1716</v>
      </c>
      <c r="R346" s="1" t="s">
        <v>1761</v>
      </c>
      <c r="S346" s="1" t="s">
        <v>1664</v>
      </c>
      <c r="U346" s="7">
        <f>IF(ISERROR(FIND("РУСАЛ",S346,1)),0,1)</f>
        <v>0</v>
      </c>
      <c r="V346" s="7" t="s">
        <v>4091</v>
      </c>
      <c r="W346" s="1" t="s">
        <v>197</v>
      </c>
      <c r="X346" s="7" t="s">
        <v>4180</v>
      </c>
      <c r="Y346" s="1" t="s">
        <v>3920</v>
      </c>
      <c r="Z346" s="7" t="s">
        <v>4195</v>
      </c>
      <c r="AA346" s="1">
        <v>7404009100</v>
      </c>
      <c r="AB346" s="1">
        <v>617</v>
      </c>
      <c r="AC346" s="1">
        <v>617</v>
      </c>
      <c r="AD346" s="1">
        <v>2212.2800000000002</v>
      </c>
    </row>
    <row r="347" spans="1:30" x14ac:dyDescent="0.25">
      <c r="A347" s="1">
        <v>2041</v>
      </c>
      <c r="B347" s="1" t="s">
        <v>1787</v>
      </c>
      <c r="C347" s="2">
        <v>40421</v>
      </c>
      <c r="D347" s="3">
        <v>2010</v>
      </c>
      <c r="E347" s="3">
        <v>8</v>
      </c>
      <c r="F347" s="1" t="s">
        <v>22</v>
      </c>
      <c r="G347" s="1"/>
      <c r="H347" s="1"/>
      <c r="I347" s="1"/>
      <c r="J347" s="1">
        <v>2460083169</v>
      </c>
      <c r="K347" s="1" t="s">
        <v>260</v>
      </c>
      <c r="L347" s="1" t="s">
        <v>1757</v>
      </c>
      <c r="M347" s="1"/>
      <c r="N347" s="7" t="s">
        <v>4065</v>
      </c>
      <c r="O347" s="1"/>
      <c r="P347" s="1" t="s">
        <v>68</v>
      </c>
      <c r="Q347" s="1" t="s">
        <v>1788</v>
      </c>
      <c r="R347" s="1" t="s">
        <v>1789</v>
      </c>
      <c r="S347" s="1" t="s">
        <v>1664</v>
      </c>
      <c r="U347" s="7">
        <f>IF(ISERROR(FIND("РУСАЛ",S347,1)),0,1)</f>
        <v>0</v>
      </c>
      <c r="V347" s="7" t="s">
        <v>4091</v>
      </c>
      <c r="W347" s="1" t="s">
        <v>197</v>
      </c>
      <c r="X347" s="7" t="s">
        <v>4180</v>
      </c>
      <c r="Y347" s="1" t="s">
        <v>3920</v>
      </c>
      <c r="Z347" s="7" t="s">
        <v>4195</v>
      </c>
      <c r="AA347" s="1">
        <v>7404009900</v>
      </c>
      <c r="AB347" s="1">
        <v>4657</v>
      </c>
      <c r="AC347" s="1">
        <v>4657</v>
      </c>
      <c r="AD347" s="1">
        <v>19357.37</v>
      </c>
    </row>
    <row r="348" spans="1:30" x14ac:dyDescent="0.25">
      <c r="A348" s="1">
        <v>2042</v>
      </c>
      <c r="B348" s="1" t="s">
        <v>1787</v>
      </c>
      <c r="C348" s="2">
        <v>40421</v>
      </c>
      <c r="D348" s="3">
        <v>2010</v>
      </c>
      <c r="E348" s="3">
        <v>8</v>
      </c>
      <c r="F348" s="1" t="s">
        <v>22</v>
      </c>
      <c r="G348" s="1"/>
      <c r="H348" s="1"/>
      <c r="I348" s="1"/>
      <c r="J348" s="1">
        <v>2460083169</v>
      </c>
      <c r="K348" s="1" t="s">
        <v>260</v>
      </c>
      <c r="L348" s="1" t="s">
        <v>1757</v>
      </c>
      <c r="M348" s="1"/>
      <c r="N348" s="7" t="s">
        <v>4065</v>
      </c>
      <c r="O348" s="1"/>
      <c r="P348" s="1" t="s">
        <v>68</v>
      </c>
      <c r="Q348" s="1" t="s">
        <v>1790</v>
      </c>
      <c r="R348" s="1" t="s">
        <v>1791</v>
      </c>
      <c r="S348" s="1" t="s">
        <v>1664</v>
      </c>
      <c r="U348" s="7">
        <f>IF(ISERROR(FIND("РУСАЛ",S348,1)),0,1)</f>
        <v>0</v>
      </c>
      <c r="V348" s="7" t="s">
        <v>4091</v>
      </c>
      <c r="W348" s="1" t="s">
        <v>197</v>
      </c>
      <c r="X348" s="7" t="s">
        <v>4180</v>
      </c>
      <c r="Y348" s="1" t="s">
        <v>3920</v>
      </c>
      <c r="Z348" s="7" t="s">
        <v>4195</v>
      </c>
      <c r="AA348" s="1">
        <v>7404009100</v>
      </c>
      <c r="AB348" s="1">
        <v>137</v>
      </c>
      <c r="AC348" s="1">
        <v>137</v>
      </c>
      <c r="AD348" s="1">
        <v>532.97</v>
      </c>
    </row>
    <row r="349" spans="1:30" x14ac:dyDescent="0.25">
      <c r="A349" s="1">
        <v>2162</v>
      </c>
      <c r="B349" s="1" t="s">
        <v>1792</v>
      </c>
      <c r="C349" s="2">
        <v>40431</v>
      </c>
      <c r="D349" s="3">
        <v>2010</v>
      </c>
      <c r="E349" s="3">
        <v>9</v>
      </c>
      <c r="F349" s="1" t="s">
        <v>22</v>
      </c>
      <c r="G349" s="1"/>
      <c r="H349" s="1"/>
      <c r="I349" s="1"/>
      <c r="J349" s="1">
        <v>2460083169</v>
      </c>
      <c r="K349" s="1" t="s">
        <v>260</v>
      </c>
      <c r="L349" s="1" t="s">
        <v>1757</v>
      </c>
      <c r="M349" s="1"/>
      <c r="N349" s="7" t="s">
        <v>4065</v>
      </c>
      <c r="O349" s="1"/>
      <c r="P349" s="1" t="s">
        <v>68</v>
      </c>
      <c r="Q349" s="1" t="s">
        <v>1716</v>
      </c>
      <c r="R349" s="1" t="s">
        <v>1761</v>
      </c>
      <c r="S349" s="1" t="s">
        <v>1664</v>
      </c>
      <c r="U349" s="7">
        <f>IF(ISERROR(FIND("РУСАЛ",S349,1)),0,1)</f>
        <v>0</v>
      </c>
      <c r="V349" s="7" t="s">
        <v>4091</v>
      </c>
      <c r="W349" s="1" t="s">
        <v>197</v>
      </c>
      <c r="X349" s="7" t="s">
        <v>4180</v>
      </c>
      <c r="Y349" s="1" t="s">
        <v>3920</v>
      </c>
      <c r="Z349" s="7" t="s">
        <v>4195</v>
      </c>
      <c r="AA349" s="1">
        <v>7404009100</v>
      </c>
      <c r="AB349" s="1">
        <v>617</v>
      </c>
      <c r="AC349" s="1">
        <v>617</v>
      </c>
      <c r="AD349" s="1">
        <v>2383.5300000000002</v>
      </c>
    </row>
    <row r="350" spans="1:30" x14ac:dyDescent="0.25">
      <c r="A350" s="1">
        <v>2198</v>
      </c>
      <c r="B350" s="1" t="s">
        <v>1822</v>
      </c>
      <c r="C350" s="2">
        <v>40480</v>
      </c>
      <c r="D350" s="3">
        <v>2010</v>
      </c>
      <c r="E350" s="3">
        <v>10</v>
      </c>
      <c r="F350" s="1" t="s">
        <v>22</v>
      </c>
      <c r="G350" s="1"/>
      <c r="H350" s="1"/>
      <c r="I350" s="1"/>
      <c r="J350" s="1">
        <v>2460083169</v>
      </c>
      <c r="K350" s="1" t="s">
        <v>260</v>
      </c>
      <c r="L350" s="1" t="s">
        <v>261</v>
      </c>
      <c r="M350" s="1"/>
      <c r="N350" s="7" t="s">
        <v>4065</v>
      </c>
      <c r="O350" s="1"/>
      <c r="P350" s="1" t="s">
        <v>68</v>
      </c>
      <c r="Q350" s="1" t="s">
        <v>1823</v>
      </c>
      <c r="R350" s="1" t="s">
        <v>1824</v>
      </c>
      <c r="S350" s="1" t="s">
        <v>1664</v>
      </c>
      <c r="U350" s="7">
        <f>IF(ISERROR(FIND("РУСАЛ",S350,1)),0,1)</f>
        <v>0</v>
      </c>
      <c r="V350" s="7" t="s">
        <v>4091</v>
      </c>
      <c r="W350" s="1" t="s">
        <v>197</v>
      </c>
      <c r="X350" s="7" t="s">
        <v>4180</v>
      </c>
      <c r="Y350" s="1" t="s">
        <v>3920</v>
      </c>
      <c r="Z350" s="7" t="s">
        <v>4195</v>
      </c>
      <c r="AA350" s="1">
        <v>7404009100</v>
      </c>
      <c r="AB350" s="1">
        <v>472</v>
      </c>
      <c r="AC350" s="1">
        <v>472</v>
      </c>
      <c r="AD350" s="1">
        <v>1646.79</v>
      </c>
    </row>
    <row r="351" spans="1:30" x14ac:dyDescent="0.25">
      <c r="A351" s="1">
        <v>31831</v>
      </c>
      <c r="B351" s="1" t="s">
        <v>259</v>
      </c>
      <c r="C351" s="2">
        <v>40693</v>
      </c>
      <c r="D351" s="3">
        <v>2011</v>
      </c>
      <c r="E351" s="3">
        <v>5</v>
      </c>
      <c r="F351" s="1" t="s">
        <v>22</v>
      </c>
      <c r="G351" s="1"/>
      <c r="H351" s="1"/>
      <c r="I351" s="1"/>
      <c r="J351" s="1">
        <v>2460083169</v>
      </c>
      <c r="K351" s="1" t="s">
        <v>260</v>
      </c>
      <c r="L351" s="1" t="s">
        <v>261</v>
      </c>
      <c r="M351" s="1"/>
      <c r="N351" s="7" t="s">
        <v>4065</v>
      </c>
      <c r="O351" s="1"/>
      <c r="P351" s="1" t="s">
        <v>68</v>
      </c>
      <c r="Q351" s="1" t="s">
        <v>262</v>
      </c>
      <c r="R351" s="1"/>
      <c r="S351" s="1" t="s">
        <v>263</v>
      </c>
      <c r="T351" s="7" t="s">
        <v>4085</v>
      </c>
      <c r="V351" s="7" t="s">
        <v>4234</v>
      </c>
      <c r="W351" s="1"/>
      <c r="X351" s="7" t="s">
        <v>4180</v>
      </c>
      <c r="Y351" s="1" t="s">
        <v>3920</v>
      </c>
      <c r="Z351" s="7" t="s">
        <v>4195</v>
      </c>
      <c r="AA351" s="1">
        <v>7404009100</v>
      </c>
      <c r="AB351" s="1">
        <v>463</v>
      </c>
      <c r="AC351" s="1">
        <v>463</v>
      </c>
      <c r="AD351" s="1">
        <v>1844.64</v>
      </c>
    </row>
    <row r="352" spans="1:30" x14ac:dyDescent="0.25">
      <c r="A352" s="1">
        <v>6826</v>
      </c>
      <c r="B352" s="1" t="s">
        <v>2149</v>
      </c>
      <c r="C352" s="2">
        <v>40190</v>
      </c>
      <c r="D352" s="3">
        <v>2010</v>
      </c>
      <c r="E352" s="3">
        <v>1</v>
      </c>
      <c r="F352" s="1" t="s">
        <v>22</v>
      </c>
      <c r="G352" s="1"/>
      <c r="H352" s="1" t="s">
        <v>2150</v>
      </c>
      <c r="I352" s="1" t="s">
        <v>2151</v>
      </c>
      <c r="J352" s="1">
        <v>2462005039</v>
      </c>
      <c r="K352" s="1" t="s">
        <v>2152</v>
      </c>
      <c r="L352" s="1" t="s">
        <v>787</v>
      </c>
      <c r="M352" s="1" t="s">
        <v>53</v>
      </c>
      <c r="N352" s="7" t="s">
        <v>4215</v>
      </c>
      <c r="O352" s="1"/>
      <c r="P352" s="1" t="s">
        <v>52</v>
      </c>
      <c r="Q352" s="1" t="s">
        <v>2153</v>
      </c>
      <c r="R352" s="1" t="s">
        <v>3873</v>
      </c>
      <c r="S352" s="1" t="s">
        <v>2154</v>
      </c>
      <c r="U352" s="7">
        <f>IF(ISERROR(FIND("РУСАЛ",S352,1)),0,1)</f>
        <v>0</v>
      </c>
      <c r="V352" s="7" t="s">
        <v>3992</v>
      </c>
      <c r="W352" s="1"/>
      <c r="X352" s="7" t="s">
        <v>3962</v>
      </c>
      <c r="Y352" s="1" t="s">
        <v>3961</v>
      </c>
      <c r="Z352" s="7" t="s">
        <v>4195</v>
      </c>
      <c r="AA352" s="1">
        <v>8112922001</v>
      </c>
      <c r="AB352" s="1">
        <v>164</v>
      </c>
      <c r="AC352" s="1">
        <v>146</v>
      </c>
      <c r="AD352" s="1">
        <v>66960</v>
      </c>
    </row>
    <row r="353" spans="1:30" x14ac:dyDescent="0.25">
      <c r="A353" s="1">
        <v>6827</v>
      </c>
      <c r="B353" s="1" t="s">
        <v>2155</v>
      </c>
      <c r="C353" s="2">
        <v>40190</v>
      </c>
      <c r="D353" s="3">
        <v>2010</v>
      </c>
      <c r="E353" s="3">
        <v>1</v>
      </c>
      <c r="F353" s="1" t="s">
        <v>22</v>
      </c>
      <c r="G353" s="1"/>
      <c r="H353" s="1" t="s">
        <v>2156</v>
      </c>
      <c r="I353" s="1" t="s">
        <v>599</v>
      </c>
      <c r="J353" s="1">
        <v>2462005039</v>
      </c>
      <c r="K353" s="1" t="s">
        <v>2152</v>
      </c>
      <c r="L353" s="1" t="s">
        <v>787</v>
      </c>
      <c r="M353" s="1" t="s">
        <v>53</v>
      </c>
      <c r="N353" s="7" t="s">
        <v>4205</v>
      </c>
      <c r="O353" s="1"/>
      <c r="P353" s="1" t="s">
        <v>52</v>
      </c>
      <c r="Q353" s="1" t="s">
        <v>2157</v>
      </c>
      <c r="R353" s="1" t="s">
        <v>3873</v>
      </c>
      <c r="S353" s="1" t="s">
        <v>2158</v>
      </c>
      <c r="U353" s="7">
        <f>IF(ISERROR(FIND("РУСАЛ",S353,1)),0,1)</f>
        <v>0</v>
      </c>
      <c r="V353" s="7" t="s">
        <v>3999</v>
      </c>
      <c r="W353" s="1"/>
      <c r="X353" s="7" t="s">
        <v>3962</v>
      </c>
      <c r="Y353" s="1" t="s">
        <v>3962</v>
      </c>
      <c r="Z353" s="7" t="s">
        <v>4196</v>
      </c>
      <c r="AA353" s="1">
        <v>8112929500</v>
      </c>
      <c r="AB353" s="1">
        <v>348</v>
      </c>
      <c r="AC353" s="1">
        <v>300</v>
      </c>
      <c r="AD353" s="1">
        <v>246000</v>
      </c>
    </row>
    <row r="354" spans="1:30" x14ac:dyDescent="0.25">
      <c r="A354" s="1">
        <v>6903</v>
      </c>
      <c r="B354" s="1" t="s">
        <v>2223</v>
      </c>
      <c r="C354" s="2">
        <v>40198</v>
      </c>
      <c r="D354" s="3">
        <v>2010</v>
      </c>
      <c r="E354" s="3">
        <v>1</v>
      </c>
      <c r="F354" s="1" t="s">
        <v>22</v>
      </c>
      <c r="G354" s="1"/>
      <c r="H354" s="1" t="s">
        <v>2224</v>
      </c>
      <c r="I354" s="1" t="s">
        <v>2225</v>
      </c>
      <c r="J354" s="1">
        <v>2462005039</v>
      </c>
      <c r="K354" s="1" t="s">
        <v>2152</v>
      </c>
      <c r="L354" s="1" t="s">
        <v>787</v>
      </c>
      <c r="M354" s="1" t="s">
        <v>53</v>
      </c>
      <c r="N354" s="7" t="s">
        <v>4205</v>
      </c>
      <c r="O354" s="1"/>
      <c r="P354" s="1" t="s">
        <v>52</v>
      </c>
      <c r="Q354" s="1" t="s">
        <v>2226</v>
      </c>
      <c r="R354" s="1" t="s">
        <v>3873</v>
      </c>
      <c r="S354" s="1" t="s">
        <v>2227</v>
      </c>
      <c r="U354" s="7">
        <f>IF(ISERROR(FIND("РУСАЛ",S354,1)),0,1)</f>
        <v>0</v>
      </c>
      <c r="V354" s="7" t="s">
        <v>4009</v>
      </c>
      <c r="W354" s="1"/>
      <c r="X354" s="7" t="s">
        <v>3962</v>
      </c>
      <c r="Y354" s="1" t="s">
        <v>3962</v>
      </c>
      <c r="Z354" s="7" t="s">
        <v>4196</v>
      </c>
      <c r="AA354" s="1">
        <v>8112929500</v>
      </c>
      <c r="AB354" s="1">
        <v>914</v>
      </c>
      <c r="AC354" s="1">
        <v>800</v>
      </c>
      <c r="AD354" s="1">
        <v>656000</v>
      </c>
    </row>
    <row r="355" spans="1:30" x14ac:dyDescent="0.25">
      <c r="A355" s="1">
        <v>6955</v>
      </c>
      <c r="B355" s="1" t="s">
        <v>2255</v>
      </c>
      <c r="C355" s="2">
        <v>40204</v>
      </c>
      <c r="D355" s="3">
        <v>2010</v>
      </c>
      <c r="E355" s="3">
        <v>1</v>
      </c>
      <c r="F355" s="1" t="s">
        <v>22</v>
      </c>
      <c r="G355" s="1"/>
      <c r="H355" s="1" t="s">
        <v>2256</v>
      </c>
      <c r="I355" s="1" t="s">
        <v>701</v>
      </c>
      <c r="J355" s="1">
        <v>2462005039</v>
      </c>
      <c r="K355" s="1" t="s">
        <v>2152</v>
      </c>
      <c r="L355" s="1" t="s">
        <v>787</v>
      </c>
      <c r="M355" s="1" t="s">
        <v>51</v>
      </c>
      <c r="N355" s="7" t="s">
        <v>4213</v>
      </c>
      <c r="O355" s="1"/>
      <c r="P355" s="1" t="s">
        <v>40</v>
      </c>
      <c r="Q355" s="1" t="s">
        <v>2257</v>
      </c>
      <c r="R355" s="1" t="s">
        <v>3873</v>
      </c>
      <c r="S355" s="1" t="s">
        <v>1388</v>
      </c>
      <c r="U355" s="7">
        <f>IF(ISERROR(FIND("РУСАЛ",S355,1)),0,1)</f>
        <v>0</v>
      </c>
      <c r="V355" s="7" t="s">
        <v>3987</v>
      </c>
      <c r="W355" s="1"/>
      <c r="X355" s="7" t="s">
        <v>3962</v>
      </c>
      <c r="Y355" s="1" t="s">
        <v>3961</v>
      </c>
      <c r="Z355" s="7" t="s">
        <v>4195</v>
      </c>
      <c r="AA355" s="1">
        <v>8112922001</v>
      </c>
      <c r="AB355" s="1">
        <v>199</v>
      </c>
      <c r="AC355" s="1">
        <v>177</v>
      </c>
      <c r="AD355" s="1">
        <v>88425</v>
      </c>
    </row>
    <row r="356" spans="1:30" x14ac:dyDescent="0.25">
      <c r="A356" s="1">
        <v>8516</v>
      </c>
      <c r="B356" s="1" t="s">
        <v>2395</v>
      </c>
      <c r="C356" s="2">
        <v>40498</v>
      </c>
      <c r="D356" s="3">
        <v>2010</v>
      </c>
      <c r="E356" s="3">
        <v>11</v>
      </c>
      <c r="F356" s="1" t="s">
        <v>22</v>
      </c>
      <c r="G356" s="1"/>
      <c r="H356" s="1" t="s">
        <v>2256</v>
      </c>
      <c r="I356" s="1" t="s">
        <v>2396</v>
      </c>
      <c r="J356" s="1">
        <v>2462005039</v>
      </c>
      <c r="K356" s="1" t="s">
        <v>2152</v>
      </c>
      <c r="L356" s="1" t="s">
        <v>787</v>
      </c>
      <c r="M356" s="1" t="s">
        <v>50</v>
      </c>
      <c r="N356" s="7" t="s">
        <v>4213</v>
      </c>
      <c r="O356" s="1"/>
      <c r="P356" s="1" t="s">
        <v>40</v>
      </c>
      <c r="Q356" s="1" t="s">
        <v>2397</v>
      </c>
      <c r="R356" s="1" t="s">
        <v>410</v>
      </c>
      <c r="S356" s="1" t="s">
        <v>1388</v>
      </c>
      <c r="U356" s="7">
        <f>IF(ISERROR(FIND("РУСАЛ",S356,1)),0,1)</f>
        <v>0</v>
      </c>
      <c r="V356" s="7" t="s">
        <v>3987</v>
      </c>
      <c r="W356" s="1" t="e">
        <f>-ОТСУТСТВУЕТ</f>
        <v>#NAME?</v>
      </c>
      <c r="X356" s="7" t="s">
        <v>3962</v>
      </c>
      <c r="Y356" s="1" t="s">
        <v>3962</v>
      </c>
      <c r="Z356" s="7" t="s">
        <v>4196</v>
      </c>
      <c r="AA356" s="1">
        <v>8112929500</v>
      </c>
      <c r="AB356" s="1">
        <v>121</v>
      </c>
      <c r="AC356" s="1">
        <v>109</v>
      </c>
      <c r="AD356" s="1">
        <v>54325</v>
      </c>
    </row>
    <row r="357" spans="1:30" x14ac:dyDescent="0.25">
      <c r="A357" s="1">
        <v>8879</v>
      </c>
      <c r="B357" s="1" t="s">
        <v>2498</v>
      </c>
      <c r="C357" s="2">
        <v>40520</v>
      </c>
      <c r="D357" s="3">
        <v>2010</v>
      </c>
      <c r="E357" s="3">
        <v>12</v>
      </c>
      <c r="F357" s="1" t="s">
        <v>22</v>
      </c>
      <c r="G357" s="1"/>
      <c r="H357" s="1" t="s">
        <v>2256</v>
      </c>
      <c r="I357" s="1" t="s">
        <v>2396</v>
      </c>
      <c r="J357" s="1">
        <v>2462005039</v>
      </c>
      <c r="K357" s="1" t="s">
        <v>2152</v>
      </c>
      <c r="L357" s="1" t="s">
        <v>787</v>
      </c>
      <c r="M357" s="1" t="s">
        <v>50</v>
      </c>
      <c r="N357" s="7" t="s">
        <v>4213</v>
      </c>
      <c r="O357" s="1"/>
      <c r="P357" s="1" t="s">
        <v>40</v>
      </c>
      <c r="Q357" s="1" t="s">
        <v>2499</v>
      </c>
      <c r="R357" s="1" t="s">
        <v>2500</v>
      </c>
      <c r="S357" s="1" t="s">
        <v>1388</v>
      </c>
      <c r="U357" s="7">
        <f>IF(ISERROR(FIND("РУСАЛ",S357,1)),0,1)</f>
        <v>0</v>
      </c>
      <c r="V357" s="7" t="s">
        <v>3987</v>
      </c>
      <c r="W357" s="1" t="e">
        <f>-ОТСУТСТВУЕТ</f>
        <v>#NAME?</v>
      </c>
      <c r="X357" s="7" t="s">
        <v>3962</v>
      </c>
      <c r="Y357" s="1" t="s">
        <v>3962</v>
      </c>
      <c r="Z357" s="7" t="s">
        <v>4196</v>
      </c>
      <c r="AA357" s="1">
        <v>8112929500</v>
      </c>
      <c r="AB357" s="1">
        <v>183</v>
      </c>
      <c r="AC357" s="1">
        <v>171</v>
      </c>
      <c r="AD357" s="1">
        <v>85650</v>
      </c>
    </row>
    <row r="358" spans="1:30" x14ac:dyDescent="0.25">
      <c r="A358" s="1">
        <v>9028</v>
      </c>
      <c r="B358" s="1" t="s">
        <v>2541</v>
      </c>
      <c r="C358" s="2">
        <v>40528</v>
      </c>
      <c r="D358" s="3">
        <v>2010</v>
      </c>
      <c r="E358" s="3">
        <v>12</v>
      </c>
      <c r="F358" s="1" t="s">
        <v>22</v>
      </c>
      <c r="G358" s="1"/>
      <c r="H358" s="1" t="s">
        <v>2542</v>
      </c>
      <c r="I358" s="1" t="s">
        <v>2543</v>
      </c>
      <c r="J358" s="1">
        <v>2462005039</v>
      </c>
      <c r="K358" s="1" t="s">
        <v>2152</v>
      </c>
      <c r="L358" s="1" t="s">
        <v>787</v>
      </c>
      <c r="M358" s="1" t="s">
        <v>50</v>
      </c>
      <c r="N358" s="7" t="s">
        <v>4213</v>
      </c>
      <c r="O358" s="1"/>
      <c r="P358" s="1" t="s">
        <v>54</v>
      </c>
      <c r="Q358" s="1" t="s">
        <v>2544</v>
      </c>
      <c r="R358" s="1" t="s">
        <v>2545</v>
      </c>
      <c r="S358" s="1" t="s">
        <v>2546</v>
      </c>
      <c r="U358" s="7">
        <f>IF(ISERROR(FIND("РУСАЛ",S358,1)),0,1)</f>
        <v>0</v>
      </c>
      <c r="V358" s="7" t="s">
        <v>3980</v>
      </c>
      <c r="W358" s="1" t="s">
        <v>980</v>
      </c>
      <c r="X358" s="7" t="s">
        <v>3962</v>
      </c>
      <c r="Y358" s="1" t="s">
        <v>3962</v>
      </c>
      <c r="Z358" s="7" t="s">
        <v>4196</v>
      </c>
      <c r="AA358" s="1">
        <v>8112929500</v>
      </c>
      <c r="AB358" s="1">
        <v>425</v>
      </c>
      <c r="AC358" s="1">
        <v>400</v>
      </c>
      <c r="AD358" s="1">
        <v>238920.41</v>
      </c>
    </row>
    <row r="359" spans="1:30" x14ac:dyDescent="0.25">
      <c r="A359" s="1">
        <v>9078</v>
      </c>
      <c r="B359" s="1" t="s">
        <v>2553</v>
      </c>
      <c r="C359" s="2">
        <v>40533</v>
      </c>
      <c r="D359" s="3">
        <v>2010</v>
      </c>
      <c r="E359" s="3">
        <v>12</v>
      </c>
      <c r="F359" s="1" t="s">
        <v>22</v>
      </c>
      <c r="G359" s="1"/>
      <c r="H359" s="1" t="s">
        <v>982</v>
      </c>
      <c r="I359" s="1" t="s">
        <v>2554</v>
      </c>
      <c r="J359" s="1">
        <v>2462005039</v>
      </c>
      <c r="K359" s="1" t="s">
        <v>2152</v>
      </c>
      <c r="L359" s="1" t="s">
        <v>787</v>
      </c>
      <c r="M359" s="1" t="s">
        <v>57</v>
      </c>
      <c r="N359" s="7" t="s">
        <v>4200</v>
      </c>
      <c r="O359" s="1"/>
      <c r="P359" s="1" t="s">
        <v>40</v>
      </c>
      <c r="Q359" s="1" t="s">
        <v>2555</v>
      </c>
      <c r="R359" s="1" t="s">
        <v>2556</v>
      </c>
      <c r="S359" s="1" t="s">
        <v>982</v>
      </c>
      <c r="U359" s="7">
        <f>IF(ISERROR(FIND("РУСАЛ",S359,1)),0,1)</f>
        <v>0</v>
      </c>
      <c r="V359" s="7" t="s">
        <v>3994</v>
      </c>
      <c r="W359" s="1" t="s">
        <v>980</v>
      </c>
      <c r="X359" s="7" t="s">
        <v>3962</v>
      </c>
      <c r="Y359" s="1" t="s">
        <v>3962</v>
      </c>
      <c r="Z359" s="7" t="s">
        <v>4196</v>
      </c>
      <c r="AA359" s="1">
        <v>8112929500</v>
      </c>
      <c r="AB359" s="1">
        <v>217</v>
      </c>
      <c r="AC359" s="1">
        <v>207</v>
      </c>
      <c r="AD359" s="1">
        <v>119058.2</v>
      </c>
    </row>
    <row r="360" spans="1:30" x14ac:dyDescent="0.25">
      <c r="A360" s="1">
        <v>9154</v>
      </c>
      <c r="B360" s="1" t="s">
        <v>2584</v>
      </c>
      <c r="C360" s="2">
        <v>40536</v>
      </c>
      <c r="D360" s="3">
        <v>2010</v>
      </c>
      <c r="E360" s="3">
        <v>12</v>
      </c>
      <c r="F360" s="1" t="s">
        <v>22</v>
      </c>
      <c r="G360" s="1"/>
      <c r="H360" s="1" t="s">
        <v>982</v>
      </c>
      <c r="I360" s="1" t="s">
        <v>2554</v>
      </c>
      <c r="J360" s="1">
        <v>2462005039</v>
      </c>
      <c r="K360" s="1" t="s">
        <v>2152</v>
      </c>
      <c r="L360" s="1" t="s">
        <v>787</v>
      </c>
      <c r="M360" s="1" t="s">
        <v>57</v>
      </c>
      <c r="N360" s="7" t="s">
        <v>4200</v>
      </c>
      <c r="O360" s="1"/>
      <c r="P360" s="1" t="s">
        <v>40</v>
      </c>
      <c r="Q360" s="1" t="s">
        <v>2585</v>
      </c>
      <c r="R360" s="1" t="s">
        <v>2586</v>
      </c>
      <c r="S360" s="1" t="s">
        <v>982</v>
      </c>
      <c r="U360" s="7">
        <f>IF(ISERROR(FIND("РУСАЛ",S360,1)),0,1)</f>
        <v>0</v>
      </c>
      <c r="V360" s="7" t="s">
        <v>3994</v>
      </c>
      <c r="W360" s="1" t="s">
        <v>980</v>
      </c>
      <c r="X360" s="7" t="s">
        <v>3962</v>
      </c>
      <c r="Y360" s="1" t="s">
        <v>3961</v>
      </c>
      <c r="Z360" s="7" t="s">
        <v>4195</v>
      </c>
      <c r="AA360" s="1">
        <v>8112922001</v>
      </c>
      <c r="AB360" s="1">
        <v>644</v>
      </c>
      <c r="AC360" s="1">
        <v>624</v>
      </c>
      <c r="AD360" s="1">
        <v>312000</v>
      </c>
    </row>
    <row r="361" spans="1:30" x14ac:dyDescent="0.25">
      <c r="A361" s="1">
        <v>10665</v>
      </c>
      <c r="B361" s="1" t="s">
        <v>2652</v>
      </c>
      <c r="C361" s="2">
        <v>40226</v>
      </c>
      <c r="D361" s="3">
        <v>2010</v>
      </c>
      <c r="E361" s="3">
        <v>2</v>
      </c>
      <c r="F361" s="1" t="s">
        <v>22</v>
      </c>
      <c r="G361" s="1"/>
      <c r="H361" s="1" t="s">
        <v>2224</v>
      </c>
      <c r="I361" s="1" t="s">
        <v>2653</v>
      </c>
      <c r="J361" s="1">
        <v>2462005039</v>
      </c>
      <c r="K361" s="1" t="s">
        <v>2152</v>
      </c>
      <c r="L361" s="1" t="s">
        <v>787</v>
      </c>
      <c r="M361" s="1" t="s">
        <v>53</v>
      </c>
      <c r="N361" s="7" t="s">
        <v>4205</v>
      </c>
      <c r="O361" s="1"/>
      <c r="P361" s="1" t="s">
        <v>52</v>
      </c>
      <c r="Q361" s="1" t="s">
        <v>2654</v>
      </c>
      <c r="R361" s="1" t="s">
        <v>410</v>
      </c>
      <c r="S361" s="1" t="s">
        <v>2655</v>
      </c>
      <c r="U361" s="7">
        <f>IF(ISERROR(FIND("РУСАЛ",S361,1)),0,1)</f>
        <v>0</v>
      </c>
      <c r="V361" s="7" t="s">
        <v>4009</v>
      </c>
      <c r="W361" s="1" t="e">
        <f>-ОТСУТСТВУЕТ</f>
        <v>#NAME?</v>
      </c>
      <c r="X361" s="7" t="s">
        <v>3962</v>
      </c>
      <c r="Y361" s="1" t="s">
        <v>3962</v>
      </c>
      <c r="Z361" s="7" t="s">
        <v>4196</v>
      </c>
      <c r="AA361" s="1">
        <v>8112929500</v>
      </c>
      <c r="AB361" s="1">
        <v>284</v>
      </c>
      <c r="AC361" s="1">
        <v>250</v>
      </c>
      <c r="AD361" s="1">
        <v>208750</v>
      </c>
    </row>
    <row r="362" spans="1:30" x14ac:dyDescent="0.25">
      <c r="A362" s="1">
        <v>10867</v>
      </c>
      <c r="B362" s="1" t="s">
        <v>2670</v>
      </c>
      <c r="C362" s="2">
        <v>40234</v>
      </c>
      <c r="D362" s="3">
        <v>2010</v>
      </c>
      <c r="E362" s="3">
        <v>2</v>
      </c>
      <c r="F362" s="1" t="s">
        <v>22</v>
      </c>
      <c r="G362" s="1"/>
      <c r="H362" s="1" t="s">
        <v>2256</v>
      </c>
      <c r="I362" s="1" t="s">
        <v>2671</v>
      </c>
      <c r="J362" s="1">
        <v>2462005039</v>
      </c>
      <c r="K362" s="1" t="s">
        <v>2152</v>
      </c>
      <c r="L362" s="1" t="s">
        <v>787</v>
      </c>
      <c r="M362" s="1" t="s">
        <v>51</v>
      </c>
      <c r="N362" s="7" t="s">
        <v>4213</v>
      </c>
      <c r="O362" s="1"/>
      <c r="P362" s="1" t="s">
        <v>40</v>
      </c>
      <c r="Q362" s="1" t="s">
        <v>2672</v>
      </c>
      <c r="R362" s="1" t="s">
        <v>410</v>
      </c>
      <c r="S362" s="1" t="s">
        <v>2673</v>
      </c>
      <c r="U362" s="7">
        <f>IF(ISERROR(FIND("РУСАЛ",S362,1)),0,1)</f>
        <v>0</v>
      </c>
      <c r="V362" s="7" t="s">
        <v>3988</v>
      </c>
      <c r="W362" s="1" t="e">
        <f>-ОТСУТСТВУЕТ</f>
        <v>#NAME?</v>
      </c>
      <c r="X362" s="7" t="s">
        <v>3962</v>
      </c>
      <c r="Y362" s="1" t="s">
        <v>3961</v>
      </c>
      <c r="Z362" s="7" t="s">
        <v>4195</v>
      </c>
      <c r="AA362" s="1">
        <v>8112922001</v>
      </c>
      <c r="AB362" s="1">
        <v>141</v>
      </c>
      <c r="AC362" s="1">
        <v>130</v>
      </c>
      <c r="AD362" s="1">
        <v>65225</v>
      </c>
    </row>
    <row r="363" spans="1:30" x14ac:dyDescent="0.25">
      <c r="A363" s="1">
        <v>10870</v>
      </c>
      <c r="B363" s="1" t="s">
        <v>2674</v>
      </c>
      <c r="C363" s="2">
        <v>40234</v>
      </c>
      <c r="D363" s="3">
        <v>2010</v>
      </c>
      <c r="E363" s="3">
        <v>2</v>
      </c>
      <c r="F363" s="1" t="s">
        <v>22</v>
      </c>
      <c r="G363" s="1"/>
      <c r="H363" s="1" t="s">
        <v>2675</v>
      </c>
      <c r="I363" s="1" t="s">
        <v>2676</v>
      </c>
      <c r="J363" s="1">
        <v>2462005039</v>
      </c>
      <c r="K363" s="1" t="s">
        <v>2152</v>
      </c>
      <c r="L363" s="1" t="s">
        <v>787</v>
      </c>
      <c r="M363" s="1" t="s">
        <v>51</v>
      </c>
      <c r="N363" s="7" t="s">
        <v>4213</v>
      </c>
      <c r="O363" s="1"/>
      <c r="P363" s="1" t="s">
        <v>40</v>
      </c>
      <c r="Q363" s="1" t="s">
        <v>2677</v>
      </c>
      <c r="R363" s="1" t="s">
        <v>410</v>
      </c>
      <c r="S363" s="1" t="s">
        <v>2678</v>
      </c>
      <c r="U363" s="7">
        <f>IF(ISERROR(FIND("РУСАЛ",S363,1)),0,1)</f>
        <v>0</v>
      </c>
      <c r="V363" s="7" t="s">
        <v>4146</v>
      </c>
      <c r="W363" s="1" t="e">
        <f>-ОТСУТСТВУЕТ (ТЗ)-ОТСУТСТВУЕТ</f>
        <v>#NAME?</v>
      </c>
      <c r="X363" s="7" t="s">
        <v>3962</v>
      </c>
      <c r="Y363" s="1" t="s">
        <v>3961</v>
      </c>
      <c r="Z363" s="7" t="s">
        <v>4195</v>
      </c>
      <c r="AA363" s="1">
        <v>8112922001</v>
      </c>
      <c r="AB363" s="1">
        <v>442</v>
      </c>
      <c r="AC363" s="1">
        <v>342</v>
      </c>
      <c r="AD363" s="1">
        <v>206300</v>
      </c>
    </row>
    <row r="364" spans="1:30" x14ac:dyDescent="0.25">
      <c r="A364" s="1">
        <v>12144</v>
      </c>
      <c r="B364" s="1" t="s">
        <v>2785</v>
      </c>
      <c r="C364" s="2">
        <v>40270</v>
      </c>
      <c r="D364" s="3">
        <v>2010</v>
      </c>
      <c r="E364" s="3">
        <v>4</v>
      </c>
      <c r="F364" s="1" t="s">
        <v>22</v>
      </c>
      <c r="G364" s="1"/>
      <c r="H364" s="1" t="s">
        <v>2224</v>
      </c>
      <c r="I364" s="1" t="s">
        <v>2786</v>
      </c>
      <c r="J364" s="1">
        <v>2462005039</v>
      </c>
      <c r="K364" s="1" t="s">
        <v>2152</v>
      </c>
      <c r="L364" s="1" t="s">
        <v>2699</v>
      </c>
      <c r="M364" s="1" t="s">
        <v>53</v>
      </c>
      <c r="N364" s="7" t="s">
        <v>4205</v>
      </c>
      <c r="O364" s="1"/>
      <c r="P364" s="1" t="s">
        <v>52</v>
      </c>
      <c r="Q364" s="1" t="s">
        <v>1381</v>
      </c>
      <c r="R364" s="1" t="s">
        <v>410</v>
      </c>
      <c r="S364" s="1" t="s">
        <v>2227</v>
      </c>
      <c r="U364" s="7">
        <f>IF(ISERROR(FIND("РУСАЛ",S364,1)),0,1)</f>
        <v>0</v>
      </c>
      <c r="V364" s="7" t="s">
        <v>4009</v>
      </c>
      <c r="W364" s="1" t="e">
        <f>-ОТСУТСТВУЕТ</f>
        <v>#NAME?</v>
      </c>
      <c r="X364" s="7" t="s">
        <v>3962</v>
      </c>
      <c r="Y364" s="1" t="s">
        <v>3962</v>
      </c>
      <c r="Z364" s="7" t="s">
        <v>4196</v>
      </c>
      <c r="AA364" s="1">
        <v>8112929500</v>
      </c>
      <c r="AB364" s="1">
        <v>573</v>
      </c>
      <c r="AC364" s="1">
        <v>500</v>
      </c>
      <c r="AD364" s="1">
        <v>417500</v>
      </c>
    </row>
    <row r="365" spans="1:30" x14ac:dyDescent="0.25">
      <c r="A365" s="1">
        <v>12652</v>
      </c>
      <c r="B365" s="1" t="s">
        <v>2907</v>
      </c>
      <c r="C365" s="2">
        <v>40312</v>
      </c>
      <c r="D365" s="3">
        <v>2010</v>
      </c>
      <c r="E365" s="3">
        <v>5</v>
      </c>
      <c r="F365" s="1" t="s">
        <v>22</v>
      </c>
      <c r="G365" s="1"/>
      <c r="H365" s="1"/>
      <c r="I365" s="1"/>
      <c r="J365" s="1">
        <v>2462005039</v>
      </c>
      <c r="K365" s="1" t="s">
        <v>2152</v>
      </c>
      <c r="L365" s="1" t="s">
        <v>2699</v>
      </c>
      <c r="M365" s="1"/>
      <c r="N365" s="7" t="s">
        <v>4213</v>
      </c>
      <c r="O365" s="1"/>
      <c r="P365" s="1" t="s">
        <v>40</v>
      </c>
      <c r="Q365" s="1" t="s">
        <v>2908</v>
      </c>
      <c r="R365" s="1" t="s">
        <v>410</v>
      </c>
      <c r="S365" s="1" t="s">
        <v>1388</v>
      </c>
      <c r="U365" s="7">
        <f>IF(ISERROR(FIND("РУСАЛ",S365,1)),0,1)</f>
        <v>0</v>
      </c>
      <c r="V365" s="7" t="s">
        <v>3987</v>
      </c>
      <c r="W365" s="1" t="s">
        <v>980</v>
      </c>
      <c r="X365" s="7" t="s">
        <v>3962</v>
      </c>
      <c r="Y365" s="1" t="s">
        <v>3961</v>
      </c>
      <c r="Z365" s="7" t="s">
        <v>4195</v>
      </c>
      <c r="AA365" s="1">
        <v>8112922001</v>
      </c>
      <c r="AB365" s="1">
        <v>0.23799999999999999</v>
      </c>
      <c r="AC365" s="1">
        <v>0.23799999999999999</v>
      </c>
      <c r="AD365" s="1">
        <v>119</v>
      </c>
    </row>
    <row r="366" spans="1:30" x14ac:dyDescent="0.25">
      <c r="A366" s="1">
        <v>12839</v>
      </c>
      <c r="B366" s="1" t="s">
        <v>2960</v>
      </c>
      <c r="C366" s="2">
        <v>40325</v>
      </c>
      <c r="D366" s="3">
        <v>2010</v>
      </c>
      <c r="E366" s="3">
        <v>5</v>
      </c>
      <c r="F366" s="1" t="s">
        <v>22</v>
      </c>
      <c r="G366" s="1"/>
      <c r="H366" s="1" t="s">
        <v>2156</v>
      </c>
      <c r="I366" s="1" t="s">
        <v>2961</v>
      </c>
      <c r="J366" s="1">
        <v>2462005039</v>
      </c>
      <c r="K366" s="1" t="s">
        <v>2152</v>
      </c>
      <c r="L366" s="1" t="s">
        <v>2699</v>
      </c>
      <c r="M366" s="1" t="s">
        <v>53</v>
      </c>
      <c r="N366" s="7" t="s">
        <v>4205</v>
      </c>
      <c r="O366" s="1"/>
      <c r="P366" s="1" t="s">
        <v>52</v>
      </c>
      <c r="Q366" s="1" t="s">
        <v>2962</v>
      </c>
      <c r="R366" s="1" t="s">
        <v>410</v>
      </c>
      <c r="S366" s="1" t="s">
        <v>2158</v>
      </c>
      <c r="U366" s="7">
        <f>IF(ISERROR(FIND("РУСАЛ",S366,1)),0,1)</f>
        <v>0</v>
      </c>
      <c r="V366" s="7" t="s">
        <v>3999</v>
      </c>
      <c r="W366" s="1" t="s">
        <v>2963</v>
      </c>
      <c r="X366" s="7" t="s">
        <v>3962</v>
      </c>
      <c r="Y366" s="1" t="s">
        <v>3962</v>
      </c>
      <c r="Z366" s="7" t="s">
        <v>4196</v>
      </c>
      <c r="AA366" s="1">
        <v>8112929500</v>
      </c>
      <c r="AB366" s="1">
        <v>351</v>
      </c>
      <c r="AC366" s="1">
        <v>301</v>
      </c>
      <c r="AD366" s="1">
        <v>247515</v>
      </c>
    </row>
    <row r="367" spans="1:30" x14ac:dyDescent="0.25">
      <c r="A367" s="1">
        <v>14046</v>
      </c>
      <c r="B367" s="1" t="s">
        <v>2994</v>
      </c>
      <c r="C367" s="2">
        <v>40345</v>
      </c>
      <c r="D367" s="3">
        <v>2010</v>
      </c>
      <c r="E367" s="3">
        <v>6</v>
      </c>
      <c r="F367" s="1" t="s">
        <v>22</v>
      </c>
      <c r="G367" s="1"/>
      <c r="H367" s="1" t="s">
        <v>2995</v>
      </c>
      <c r="I367" s="1" t="s">
        <v>2996</v>
      </c>
      <c r="J367" s="1">
        <v>2462005039</v>
      </c>
      <c r="K367" s="1" t="s">
        <v>2152</v>
      </c>
      <c r="L367" s="1" t="s">
        <v>2699</v>
      </c>
      <c r="M367" s="1" t="s">
        <v>51</v>
      </c>
      <c r="N367" s="7" t="s">
        <v>4213</v>
      </c>
      <c r="O367" s="1"/>
      <c r="P367" s="1" t="s">
        <v>52</v>
      </c>
      <c r="Q367" s="1" t="s">
        <v>2997</v>
      </c>
      <c r="R367" s="1" t="s">
        <v>410</v>
      </c>
      <c r="S367" s="1" t="s">
        <v>2998</v>
      </c>
      <c r="U367" s="7">
        <f>IF(ISERROR(FIND("РУСАЛ",S367,1)),0,1)</f>
        <v>0</v>
      </c>
      <c r="V367" s="7" t="s">
        <v>4146</v>
      </c>
      <c r="W367" s="1" t="s">
        <v>197</v>
      </c>
      <c r="X367" s="7" t="s">
        <v>3962</v>
      </c>
      <c r="Y367" s="1" t="s">
        <v>3961</v>
      </c>
      <c r="Z367" s="7" t="s">
        <v>4195</v>
      </c>
      <c r="AA367" s="1">
        <v>8112922001</v>
      </c>
      <c r="AB367" s="1">
        <v>120</v>
      </c>
      <c r="AC367" s="1">
        <v>84</v>
      </c>
      <c r="AD367" s="1">
        <v>48925</v>
      </c>
    </row>
    <row r="368" spans="1:30" x14ac:dyDescent="0.25">
      <c r="A368" s="1">
        <v>14238</v>
      </c>
      <c r="B368" s="1" t="s">
        <v>3032</v>
      </c>
      <c r="C368" s="2">
        <v>40357</v>
      </c>
      <c r="D368" s="3">
        <v>2010</v>
      </c>
      <c r="E368" s="3">
        <v>6</v>
      </c>
      <c r="F368" s="1" t="s">
        <v>22</v>
      </c>
      <c r="G368" s="1"/>
      <c r="H368" s="1" t="s">
        <v>3033</v>
      </c>
      <c r="I368" s="1" t="s">
        <v>3034</v>
      </c>
      <c r="J368" s="1">
        <v>2462005039</v>
      </c>
      <c r="K368" s="1" t="s">
        <v>2152</v>
      </c>
      <c r="L368" s="1" t="s">
        <v>2699</v>
      </c>
      <c r="M368" s="1" t="s">
        <v>53</v>
      </c>
      <c r="N368" s="7" t="s">
        <v>4205</v>
      </c>
      <c r="O368" s="1"/>
      <c r="P368" s="1" t="s">
        <v>52</v>
      </c>
      <c r="Q368" s="1" t="s">
        <v>3035</v>
      </c>
      <c r="R368" s="1" t="s">
        <v>3873</v>
      </c>
      <c r="S368" s="1" t="s">
        <v>3036</v>
      </c>
      <c r="U368" s="7">
        <f>IF(ISERROR(FIND("РУСАЛ",S368,1)),0,1)</f>
        <v>0</v>
      </c>
      <c r="V368" s="7" t="s">
        <v>3984</v>
      </c>
      <c r="W368" s="1" t="e">
        <f>-ОТСУТСТВУЕТ</f>
        <v>#NAME?</v>
      </c>
      <c r="X368" s="7" t="s">
        <v>3962</v>
      </c>
      <c r="Y368" s="1" t="s">
        <v>3962</v>
      </c>
      <c r="Z368" s="7" t="s">
        <v>4196</v>
      </c>
      <c r="AA368" s="1">
        <v>8112929500</v>
      </c>
      <c r="AB368" s="1">
        <v>352</v>
      </c>
      <c r="AC368" s="1">
        <v>300</v>
      </c>
      <c r="AD368" s="1">
        <v>247172.41</v>
      </c>
    </row>
    <row r="369" spans="1:30" x14ac:dyDescent="0.25">
      <c r="A369" s="1">
        <v>16370</v>
      </c>
      <c r="B369" s="1" t="s">
        <v>3208</v>
      </c>
      <c r="C369" s="2">
        <v>40396</v>
      </c>
      <c r="D369" s="3">
        <v>2010</v>
      </c>
      <c r="E369" s="3">
        <v>8</v>
      </c>
      <c r="F369" s="1" t="s">
        <v>22</v>
      </c>
      <c r="G369" s="1"/>
      <c r="H369" s="1" t="s">
        <v>982</v>
      </c>
      <c r="I369" s="1" t="s">
        <v>3209</v>
      </c>
      <c r="J369" s="1">
        <v>2462005039</v>
      </c>
      <c r="K369" s="1" t="s">
        <v>2152</v>
      </c>
      <c r="L369" s="1" t="s">
        <v>2699</v>
      </c>
      <c r="M369" s="1" t="s">
        <v>57</v>
      </c>
      <c r="N369" s="7" t="s">
        <v>4200</v>
      </c>
      <c r="O369" s="1"/>
      <c r="P369" s="1" t="s">
        <v>40</v>
      </c>
      <c r="Q369" s="1" t="s">
        <v>3210</v>
      </c>
      <c r="R369" s="1" t="s">
        <v>410</v>
      </c>
      <c r="S369" s="1" t="s">
        <v>3211</v>
      </c>
      <c r="U369" s="7">
        <f>IF(ISERROR(FIND("РУСАЛ",S369,1)),0,1)</f>
        <v>0</v>
      </c>
      <c r="V369" s="7" t="s">
        <v>3994</v>
      </c>
      <c r="W369" s="1" t="s">
        <v>197</v>
      </c>
      <c r="X369" s="7" t="s">
        <v>3962</v>
      </c>
      <c r="Y369" s="1" t="s">
        <v>3961</v>
      </c>
      <c r="Z369" s="7" t="s">
        <v>4195</v>
      </c>
      <c r="AA369" s="1">
        <v>8112922001</v>
      </c>
      <c r="AB369" s="1">
        <v>642</v>
      </c>
      <c r="AC369" s="1">
        <v>624</v>
      </c>
      <c r="AD369" s="1">
        <v>312000</v>
      </c>
    </row>
    <row r="370" spans="1:30" x14ac:dyDescent="0.25">
      <c r="A370" s="1">
        <v>16539</v>
      </c>
      <c r="B370" s="1" t="s">
        <v>3248</v>
      </c>
      <c r="C370" s="2">
        <v>40407</v>
      </c>
      <c r="D370" s="3">
        <v>2010</v>
      </c>
      <c r="E370" s="3">
        <v>8</v>
      </c>
      <c r="F370" s="1" t="s">
        <v>22</v>
      </c>
      <c r="G370" s="1"/>
      <c r="H370" s="1" t="s">
        <v>2256</v>
      </c>
      <c r="I370" s="1" t="s">
        <v>2782</v>
      </c>
      <c r="J370" s="1">
        <v>2462005039</v>
      </c>
      <c r="K370" s="1" t="s">
        <v>2152</v>
      </c>
      <c r="L370" s="1" t="s">
        <v>2699</v>
      </c>
      <c r="M370" s="1" t="s">
        <v>51</v>
      </c>
      <c r="N370" s="7" t="s">
        <v>4213</v>
      </c>
      <c r="O370" s="1"/>
      <c r="P370" s="1" t="s">
        <v>40</v>
      </c>
      <c r="Q370" s="1" t="s">
        <v>3249</v>
      </c>
      <c r="R370" s="1" t="s">
        <v>410</v>
      </c>
      <c r="S370" s="1" t="s">
        <v>1388</v>
      </c>
      <c r="U370" s="7">
        <f>IF(ISERROR(FIND("РУСАЛ",S370,1)),0,1)</f>
        <v>0</v>
      </c>
      <c r="V370" s="7" t="s">
        <v>3987</v>
      </c>
      <c r="W370" s="1" t="e">
        <f>-ОТСУТСТВУЕТ</f>
        <v>#NAME?</v>
      </c>
      <c r="X370" s="7" t="s">
        <v>3962</v>
      </c>
      <c r="Y370" s="1" t="s">
        <v>3962</v>
      </c>
      <c r="Z370" s="7" t="s">
        <v>4196</v>
      </c>
      <c r="AA370" s="1">
        <v>8112929500</v>
      </c>
      <c r="AB370" s="1">
        <v>228</v>
      </c>
      <c r="AC370" s="1">
        <v>212</v>
      </c>
      <c r="AD370" s="1">
        <v>105775</v>
      </c>
    </row>
    <row r="371" spans="1:30" x14ac:dyDescent="0.25">
      <c r="A371" s="1">
        <v>16613</v>
      </c>
      <c r="B371" s="1" t="s">
        <v>3272</v>
      </c>
      <c r="C371" s="2">
        <v>40410</v>
      </c>
      <c r="D371" s="3">
        <v>2010</v>
      </c>
      <c r="E371" s="3">
        <v>8</v>
      </c>
      <c r="F371" s="1" t="s">
        <v>22</v>
      </c>
      <c r="G371" s="1"/>
      <c r="H371" s="1" t="s">
        <v>2156</v>
      </c>
      <c r="I371" s="1" t="s">
        <v>3273</v>
      </c>
      <c r="J371" s="1">
        <v>2462005039</v>
      </c>
      <c r="K371" s="1" t="s">
        <v>2152</v>
      </c>
      <c r="L371" s="1" t="s">
        <v>2699</v>
      </c>
      <c r="M371" s="1" t="s">
        <v>53</v>
      </c>
      <c r="N371" s="7" t="s">
        <v>4205</v>
      </c>
      <c r="O371" s="1"/>
      <c r="P371" s="1" t="s">
        <v>52</v>
      </c>
      <c r="Q371" s="1" t="s">
        <v>3274</v>
      </c>
      <c r="R371" s="1" t="s">
        <v>410</v>
      </c>
      <c r="S371" s="1" t="s">
        <v>2158</v>
      </c>
      <c r="U371" s="7">
        <f>IF(ISERROR(FIND("РУСАЛ",S371,1)),0,1)</f>
        <v>0</v>
      </c>
      <c r="V371" s="7" t="s">
        <v>3999</v>
      </c>
      <c r="W371" s="1" t="s">
        <v>197</v>
      </c>
      <c r="X371" s="7" t="s">
        <v>3962</v>
      </c>
      <c r="Y371" s="1" t="s">
        <v>3962</v>
      </c>
      <c r="Z371" s="7" t="s">
        <v>4196</v>
      </c>
      <c r="AA371" s="1">
        <v>8112929500</v>
      </c>
      <c r="AB371" s="1">
        <v>695</v>
      </c>
      <c r="AC371" s="1">
        <v>600</v>
      </c>
      <c r="AD371" s="1">
        <v>540031.68000000005</v>
      </c>
    </row>
    <row r="372" spans="1:30" x14ac:dyDescent="0.25">
      <c r="A372" s="1">
        <v>17195</v>
      </c>
      <c r="B372" s="1" t="s">
        <v>3322</v>
      </c>
      <c r="C372" s="2">
        <v>40427</v>
      </c>
      <c r="D372" s="3">
        <v>2010</v>
      </c>
      <c r="E372" s="3">
        <v>9</v>
      </c>
      <c r="F372" s="1" t="s">
        <v>22</v>
      </c>
      <c r="G372" s="1"/>
      <c r="H372" s="1" t="s">
        <v>3323</v>
      </c>
      <c r="I372" s="1" t="s">
        <v>3324</v>
      </c>
      <c r="J372" s="1">
        <v>2462005039</v>
      </c>
      <c r="K372" s="1" t="s">
        <v>2152</v>
      </c>
      <c r="L372" s="1" t="s">
        <v>2699</v>
      </c>
      <c r="M372" s="1" t="s">
        <v>51</v>
      </c>
      <c r="N372" s="7" t="s">
        <v>4213</v>
      </c>
      <c r="O372" s="1"/>
      <c r="P372" s="1" t="s">
        <v>52</v>
      </c>
      <c r="Q372" s="1" t="s">
        <v>3325</v>
      </c>
      <c r="R372" s="1" t="s">
        <v>410</v>
      </c>
      <c r="S372" s="1" t="s">
        <v>3326</v>
      </c>
      <c r="U372" s="7">
        <f>IF(ISERROR(FIND("РУСАЛ",S372,1)),0,1)</f>
        <v>0</v>
      </c>
      <c r="V372" s="7" t="s">
        <v>3986</v>
      </c>
      <c r="W372" s="1" t="s">
        <v>197</v>
      </c>
      <c r="X372" s="7" t="s">
        <v>3962</v>
      </c>
      <c r="Y372" s="1" t="s">
        <v>3962</v>
      </c>
      <c r="Z372" s="7" t="s">
        <v>4196</v>
      </c>
      <c r="AA372" s="1">
        <v>8112929500</v>
      </c>
      <c r="AB372" s="1">
        <v>241</v>
      </c>
      <c r="AC372" s="1">
        <v>227</v>
      </c>
      <c r="AD372" s="1">
        <v>123829.7</v>
      </c>
    </row>
    <row r="373" spans="1:30" x14ac:dyDescent="0.25">
      <c r="A373" s="1">
        <v>17248</v>
      </c>
      <c r="B373" s="1" t="s">
        <v>3346</v>
      </c>
      <c r="C373" s="2">
        <v>40428</v>
      </c>
      <c r="D373" s="3">
        <v>2010</v>
      </c>
      <c r="E373" s="3">
        <v>9</v>
      </c>
      <c r="F373" s="1" t="s">
        <v>22</v>
      </c>
      <c r="G373" s="1"/>
      <c r="H373" s="1" t="s">
        <v>982</v>
      </c>
      <c r="I373" s="1" t="s">
        <v>2554</v>
      </c>
      <c r="J373" s="1">
        <v>2462005039</v>
      </c>
      <c r="K373" s="1" t="s">
        <v>2152</v>
      </c>
      <c r="L373" s="1" t="s">
        <v>2699</v>
      </c>
      <c r="M373" s="1" t="s">
        <v>57</v>
      </c>
      <c r="N373" s="7" t="s">
        <v>4200</v>
      </c>
      <c r="O373" s="1"/>
      <c r="P373" s="1" t="s">
        <v>40</v>
      </c>
      <c r="Q373" s="1" t="s">
        <v>3347</v>
      </c>
      <c r="R373" s="1" t="s">
        <v>410</v>
      </c>
      <c r="S373" s="1" t="s">
        <v>982</v>
      </c>
      <c r="U373" s="7">
        <f>IF(ISERROR(FIND("РУСАЛ",S373,1)),0,1)</f>
        <v>0</v>
      </c>
      <c r="V373" s="7" t="s">
        <v>3994</v>
      </c>
      <c r="W373" s="1" t="s">
        <v>197</v>
      </c>
      <c r="X373" s="7" t="s">
        <v>3962</v>
      </c>
      <c r="Y373" s="1" t="s">
        <v>3961</v>
      </c>
      <c r="Z373" s="7" t="s">
        <v>4195</v>
      </c>
      <c r="AA373" s="1">
        <v>8112922001</v>
      </c>
      <c r="AB373" s="1">
        <v>648</v>
      </c>
      <c r="AC373" s="1">
        <v>624</v>
      </c>
      <c r="AD373" s="1">
        <v>312000</v>
      </c>
    </row>
    <row r="374" spans="1:30" x14ac:dyDescent="0.25">
      <c r="A374" s="1">
        <v>17396</v>
      </c>
      <c r="B374" s="1" t="s">
        <v>3389</v>
      </c>
      <c r="C374" s="2">
        <v>40441</v>
      </c>
      <c r="D374" s="3">
        <v>2010</v>
      </c>
      <c r="E374" s="3">
        <v>9</v>
      </c>
      <c r="F374" s="1" t="s">
        <v>22</v>
      </c>
      <c r="G374" s="1"/>
      <c r="H374" s="1" t="s">
        <v>2256</v>
      </c>
      <c r="I374" s="1" t="s">
        <v>2782</v>
      </c>
      <c r="J374" s="1">
        <v>2462005039</v>
      </c>
      <c r="K374" s="1" t="s">
        <v>2152</v>
      </c>
      <c r="L374" s="1" t="s">
        <v>2699</v>
      </c>
      <c r="M374" s="1" t="s">
        <v>51</v>
      </c>
      <c r="N374" s="7" t="s">
        <v>4213</v>
      </c>
      <c r="O374" s="1"/>
      <c r="P374" s="1" t="s">
        <v>40</v>
      </c>
      <c r="Q374" s="1" t="s">
        <v>3390</v>
      </c>
      <c r="R374" s="1" t="s">
        <v>410</v>
      </c>
      <c r="S374" s="1" t="s">
        <v>1388</v>
      </c>
      <c r="U374" s="7">
        <f>IF(ISERROR(FIND("РУСАЛ",S374,1)),0,1)</f>
        <v>0</v>
      </c>
      <c r="V374" s="7" t="s">
        <v>3987</v>
      </c>
      <c r="W374" s="1" t="e">
        <f>-ОТСУТСТВУЕТ (ТЗ)-ОТСУТСТВУЕТ</f>
        <v>#NAME?</v>
      </c>
      <c r="X374" s="7" t="s">
        <v>3962</v>
      </c>
      <c r="Y374" s="1" t="s">
        <v>3962</v>
      </c>
      <c r="Z374" s="7" t="s">
        <v>4196</v>
      </c>
      <c r="AA374" s="1">
        <v>8112929500</v>
      </c>
      <c r="AB374" s="1">
        <v>195</v>
      </c>
      <c r="AC374" s="1">
        <v>178</v>
      </c>
      <c r="AD374" s="1">
        <v>89100</v>
      </c>
    </row>
    <row r="375" spans="1:30" x14ac:dyDescent="0.25">
      <c r="A375" s="1">
        <v>17557</v>
      </c>
      <c r="B375" s="1" t="s">
        <v>3412</v>
      </c>
      <c r="C375" s="2">
        <v>40451</v>
      </c>
      <c r="D375" s="3">
        <v>2010</v>
      </c>
      <c r="E375" s="3">
        <v>9</v>
      </c>
      <c r="F375" s="1" t="s">
        <v>22</v>
      </c>
      <c r="G375" s="1"/>
      <c r="H375" s="1" t="s">
        <v>2546</v>
      </c>
      <c r="I375" s="1" t="s">
        <v>3413</v>
      </c>
      <c r="J375" s="1">
        <v>2462005039</v>
      </c>
      <c r="K375" s="1" t="s">
        <v>2152</v>
      </c>
      <c r="L375" s="1" t="s">
        <v>2699</v>
      </c>
      <c r="M375" s="1" t="s">
        <v>51</v>
      </c>
      <c r="N375" s="7" t="s">
        <v>4213</v>
      </c>
      <c r="O375" s="1"/>
      <c r="P375" s="1" t="s">
        <v>54</v>
      </c>
      <c r="Q375" s="1" t="s">
        <v>3414</v>
      </c>
      <c r="R375" s="1" t="s">
        <v>410</v>
      </c>
      <c r="S375" s="1" t="s">
        <v>2546</v>
      </c>
      <c r="U375" s="7">
        <f>IF(ISERROR(FIND("РУСАЛ",S375,1)),0,1)</f>
        <v>0</v>
      </c>
      <c r="V375" s="7" t="s">
        <v>3980</v>
      </c>
      <c r="W375" s="1" t="s">
        <v>980</v>
      </c>
      <c r="X375" s="7" t="s">
        <v>3962</v>
      </c>
      <c r="Y375" s="1" t="s">
        <v>3962</v>
      </c>
      <c r="Z375" s="7" t="s">
        <v>4196</v>
      </c>
      <c r="AA375" s="1">
        <v>8112929500</v>
      </c>
      <c r="AB375" s="1">
        <v>306</v>
      </c>
      <c r="AC375" s="1">
        <v>300</v>
      </c>
      <c r="AD375" s="1">
        <v>179648.83</v>
      </c>
    </row>
    <row r="376" spans="1:30" x14ac:dyDescent="0.25">
      <c r="A376" s="1">
        <v>17621</v>
      </c>
      <c r="B376" s="1" t="s">
        <v>3436</v>
      </c>
      <c r="C376" s="2">
        <v>40456</v>
      </c>
      <c r="D376" s="3">
        <v>2010</v>
      </c>
      <c r="E376" s="3">
        <v>10</v>
      </c>
      <c r="F376" s="1" t="s">
        <v>22</v>
      </c>
      <c r="G376" s="1"/>
      <c r="H376" s="1" t="s">
        <v>2256</v>
      </c>
      <c r="I376" s="1"/>
      <c r="J376" s="1">
        <v>2462005039</v>
      </c>
      <c r="K376" s="1" t="s">
        <v>2152</v>
      </c>
      <c r="L376" s="1" t="s">
        <v>787</v>
      </c>
      <c r="M376" s="1" t="s">
        <v>50</v>
      </c>
      <c r="N376" s="7" t="s">
        <v>4213</v>
      </c>
      <c r="O376" s="1"/>
      <c r="P376" s="1" t="s">
        <v>40</v>
      </c>
      <c r="Q376" s="1" t="s">
        <v>3437</v>
      </c>
      <c r="R376" s="1" t="s">
        <v>3438</v>
      </c>
      <c r="S376" s="1" t="s">
        <v>1388</v>
      </c>
      <c r="U376" s="7">
        <f>IF(ISERROR(FIND("РУСАЛ",S376,1)),0,1)</f>
        <v>0</v>
      </c>
      <c r="V376" s="7" t="s">
        <v>3987</v>
      </c>
      <c r="W376" s="1" t="e">
        <f>-ОТСУТСТВУЕТ</f>
        <v>#NAME?</v>
      </c>
      <c r="X376" s="7" t="s">
        <v>3962</v>
      </c>
      <c r="Y376" s="1" t="s">
        <v>3962</v>
      </c>
      <c r="Z376" s="7" t="s">
        <v>4196</v>
      </c>
      <c r="AA376" s="1">
        <v>8112929500</v>
      </c>
      <c r="AB376" s="1">
        <v>274</v>
      </c>
      <c r="AC376" s="1">
        <v>252</v>
      </c>
      <c r="AD376" s="1">
        <v>126150</v>
      </c>
    </row>
    <row r="377" spans="1:30" x14ac:dyDescent="0.25">
      <c r="A377" s="1">
        <v>17710</v>
      </c>
      <c r="B377" s="1" t="s">
        <v>3462</v>
      </c>
      <c r="C377" s="2">
        <v>40463</v>
      </c>
      <c r="D377" s="3">
        <v>2010</v>
      </c>
      <c r="E377" s="3">
        <v>10</v>
      </c>
      <c r="F377" s="1" t="s">
        <v>22</v>
      </c>
      <c r="G377" s="1"/>
      <c r="H377" s="1" t="s">
        <v>2256</v>
      </c>
      <c r="I377" s="1"/>
      <c r="J377" s="1">
        <v>2462005039</v>
      </c>
      <c r="K377" s="1" t="s">
        <v>2152</v>
      </c>
      <c r="L377" s="1" t="s">
        <v>787</v>
      </c>
      <c r="M377" s="1" t="s">
        <v>50</v>
      </c>
      <c r="N377" s="7" t="s">
        <v>4213</v>
      </c>
      <c r="O377" s="1"/>
      <c r="P377" s="1" t="s">
        <v>40</v>
      </c>
      <c r="Q377" s="1" t="s">
        <v>3463</v>
      </c>
      <c r="R377" s="1" t="s">
        <v>3464</v>
      </c>
      <c r="S377" s="1" t="s">
        <v>1388</v>
      </c>
      <c r="U377" s="7">
        <f>IF(ISERROR(FIND("РУСАЛ",S377,1)),0,1)</f>
        <v>0</v>
      </c>
      <c r="V377" s="7" t="s">
        <v>3987</v>
      </c>
      <c r="W377" s="1" t="s">
        <v>197</v>
      </c>
      <c r="X377" s="7" t="s">
        <v>3962</v>
      </c>
      <c r="Y377" s="1" t="s">
        <v>3962</v>
      </c>
      <c r="Z377" s="7" t="s">
        <v>4196</v>
      </c>
      <c r="AA377" s="1">
        <v>8112929500</v>
      </c>
      <c r="AB377" s="1">
        <v>198</v>
      </c>
      <c r="AC377" s="1">
        <v>180</v>
      </c>
      <c r="AD377" s="1">
        <v>90225</v>
      </c>
    </row>
    <row r="378" spans="1:30" x14ac:dyDescent="0.25">
      <c r="A378" s="1">
        <v>17771</v>
      </c>
      <c r="B378" s="1" t="s">
        <v>3491</v>
      </c>
      <c r="C378" s="2">
        <v>40465</v>
      </c>
      <c r="D378" s="3">
        <v>2010</v>
      </c>
      <c r="E378" s="3">
        <v>10</v>
      </c>
      <c r="F378" s="1" t="s">
        <v>22</v>
      </c>
      <c r="G378" s="1"/>
      <c r="H378" s="1" t="s">
        <v>2156</v>
      </c>
      <c r="I378" s="1"/>
      <c r="J378" s="1">
        <v>2462005039</v>
      </c>
      <c r="K378" s="1" t="s">
        <v>2152</v>
      </c>
      <c r="L378" s="1" t="s">
        <v>787</v>
      </c>
      <c r="M378" s="1" t="s">
        <v>53</v>
      </c>
      <c r="N378" s="7" t="s">
        <v>4205</v>
      </c>
      <c r="O378" s="1"/>
      <c r="P378" s="1" t="s">
        <v>52</v>
      </c>
      <c r="Q378" s="1" t="s">
        <v>3492</v>
      </c>
      <c r="R378" s="1" t="s">
        <v>3493</v>
      </c>
      <c r="S378" s="1" t="s">
        <v>2158</v>
      </c>
      <c r="U378" s="7">
        <f>IF(ISERROR(FIND("РУСАЛ",S378,1)),0,1)</f>
        <v>0</v>
      </c>
      <c r="V378" s="7" t="s">
        <v>3999</v>
      </c>
      <c r="W378" s="1" t="s">
        <v>197</v>
      </c>
      <c r="X378" s="7" t="s">
        <v>3962</v>
      </c>
      <c r="Y378" s="1" t="s">
        <v>3962</v>
      </c>
      <c r="Z378" s="7" t="s">
        <v>4196</v>
      </c>
      <c r="AA378" s="1">
        <v>8112929500</v>
      </c>
      <c r="AB378" s="1">
        <v>345</v>
      </c>
      <c r="AC378" s="1">
        <v>300</v>
      </c>
      <c r="AD378" s="1">
        <v>174000</v>
      </c>
    </row>
    <row r="379" spans="1:30" x14ac:dyDescent="0.25">
      <c r="A379" s="1">
        <v>17841</v>
      </c>
      <c r="B379" s="1" t="s">
        <v>3512</v>
      </c>
      <c r="C379" s="2">
        <v>40470</v>
      </c>
      <c r="D379" s="3">
        <v>2010</v>
      </c>
      <c r="E379" s="3">
        <v>10</v>
      </c>
      <c r="F379" s="1" t="s">
        <v>22</v>
      </c>
      <c r="G379" s="1"/>
      <c r="H379" s="1" t="s">
        <v>3513</v>
      </c>
      <c r="I379" s="1"/>
      <c r="J379" s="1">
        <v>2462005039</v>
      </c>
      <c r="K379" s="1" t="s">
        <v>2152</v>
      </c>
      <c r="L379" s="1" t="s">
        <v>787</v>
      </c>
      <c r="M379" s="1" t="s">
        <v>57</v>
      </c>
      <c r="N379" s="7" t="s">
        <v>4200</v>
      </c>
      <c r="O379" s="1"/>
      <c r="P379" s="1" t="s">
        <v>40</v>
      </c>
      <c r="Q379" s="1" t="s">
        <v>2585</v>
      </c>
      <c r="R379" s="1" t="s">
        <v>3514</v>
      </c>
      <c r="S379" s="1" t="s">
        <v>3513</v>
      </c>
      <c r="U379" s="7">
        <f>IF(ISERROR(FIND("РУСАЛ",S379,1)),0,1)</f>
        <v>0</v>
      </c>
      <c r="V379" s="7" t="s">
        <v>3995</v>
      </c>
      <c r="W379" s="1" t="e">
        <f>-ОТСУТСТВУЕТ</f>
        <v>#NAME?</v>
      </c>
      <c r="X379" s="7" t="s">
        <v>3962</v>
      </c>
      <c r="Y379" s="1" t="s">
        <v>3961</v>
      </c>
      <c r="Z379" s="7" t="s">
        <v>4195</v>
      </c>
      <c r="AA379" s="1">
        <v>8112922001</v>
      </c>
      <c r="AB379" s="1">
        <v>643</v>
      </c>
      <c r="AC379" s="1">
        <v>624</v>
      </c>
      <c r="AD379" s="1">
        <v>312000</v>
      </c>
    </row>
    <row r="380" spans="1:30" x14ac:dyDescent="0.25">
      <c r="A380" s="1">
        <v>17987</v>
      </c>
      <c r="B380" s="1" t="s">
        <v>3548</v>
      </c>
      <c r="C380" s="2">
        <v>40479</v>
      </c>
      <c r="D380" s="3">
        <v>2010</v>
      </c>
      <c r="E380" s="3">
        <v>10</v>
      </c>
      <c r="F380" s="1" t="s">
        <v>22</v>
      </c>
      <c r="G380" s="1"/>
      <c r="H380" s="1" t="s">
        <v>2546</v>
      </c>
      <c r="I380" s="1"/>
      <c r="J380" s="1">
        <v>2462005039</v>
      </c>
      <c r="K380" s="1" t="s">
        <v>2152</v>
      </c>
      <c r="L380" s="1" t="s">
        <v>787</v>
      </c>
      <c r="M380" s="1" t="s">
        <v>50</v>
      </c>
      <c r="N380" s="7" t="s">
        <v>4213</v>
      </c>
      <c r="O380" s="1"/>
      <c r="P380" s="1" t="s">
        <v>54</v>
      </c>
      <c r="Q380" s="1" t="s">
        <v>3414</v>
      </c>
      <c r="R380" s="1" t="s">
        <v>3493</v>
      </c>
      <c r="S380" s="1" t="s">
        <v>2546</v>
      </c>
      <c r="U380" s="7">
        <f>IF(ISERROR(FIND("РУСАЛ",S380,1)),0,1)</f>
        <v>0</v>
      </c>
      <c r="V380" s="7" t="s">
        <v>3980</v>
      </c>
      <c r="W380" s="1" t="s">
        <v>197</v>
      </c>
      <c r="X380" s="7" t="s">
        <v>3962</v>
      </c>
      <c r="Y380" s="1" t="s">
        <v>3962</v>
      </c>
      <c r="Z380" s="7" t="s">
        <v>4196</v>
      </c>
      <c r="AA380" s="1">
        <v>8112929500</v>
      </c>
      <c r="AB380" s="1">
        <v>306</v>
      </c>
      <c r="AC380" s="1">
        <v>300</v>
      </c>
      <c r="AD380" s="1">
        <v>179752.39</v>
      </c>
    </row>
    <row r="381" spans="1:30" x14ac:dyDescent="0.25">
      <c r="A381" s="1">
        <v>39659</v>
      </c>
      <c r="B381" s="1" t="s">
        <v>784</v>
      </c>
      <c r="C381" s="2">
        <v>40570</v>
      </c>
      <c r="D381" s="3">
        <v>2011</v>
      </c>
      <c r="E381" s="3">
        <v>1</v>
      </c>
      <c r="F381" s="1" t="s">
        <v>22</v>
      </c>
      <c r="G381" s="1"/>
      <c r="H381" s="1" t="s">
        <v>785</v>
      </c>
      <c r="I381" s="1" t="s">
        <v>786</v>
      </c>
      <c r="J381" s="1">
        <v>2462214466</v>
      </c>
      <c r="K381" s="1" t="s">
        <v>702</v>
      </c>
      <c r="L381" s="1" t="s">
        <v>787</v>
      </c>
      <c r="M381" s="1" t="s">
        <v>50</v>
      </c>
      <c r="N381" s="7" t="s">
        <v>4213</v>
      </c>
      <c r="O381" s="1"/>
      <c r="P381" s="1" t="s">
        <v>40</v>
      </c>
      <c r="Q381" s="1" t="s">
        <v>788</v>
      </c>
      <c r="R381" s="1" t="s">
        <v>789</v>
      </c>
      <c r="S381" s="1"/>
      <c r="V381" s="7" t="s">
        <v>4086</v>
      </c>
      <c r="W381" s="1" t="s">
        <v>2963</v>
      </c>
      <c r="X381" s="7" t="s">
        <v>3962</v>
      </c>
      <c r="Y381" s="1" t="s">
        <v>3962</v>
      </c>
      <c r="Z381" s="7" t="s">
        <v>4196</v>
      </c>
      <c r="AA381" s="1">
        <v>8112929500</v>
      </c>
      <c r="AB381" s="1">
        <v>270.8</v>
      </c>
      <c r="AC381" s="1">
        <v>248.3</v>
      </c>
      <c r="AD381" s="1">
        <v>141829.20000000001</v>
      </c>
    </row>
    <row r="382" spans="1:30" x14ac:dyDescent="0.25">
      <c r="A382" s="1">
        <v>40262</v>
      </c>
      <c r="B382" s="1" t="s">
        <v>957</v>
      </c>
      <c r="C382" s="2">
        <v>40599</v>
      </c>
      <c r="D382" s="3">
        <v>2011</v>
      </c>
      <c r="E382" s="3">
        <v>2</v>
      </c>
      <c r="F382" s="1" t="s">
        <v>22</v>
      </c>
      <c r="G382" s="1"/>
      <c r="H382" s="1" t="s">
        <v>958</v>
      </c>
      <c r="I382" s="1" t="s">
        <v>959</v>
      </c>
      <c r="J382" s="1">
        <v>2462214466</v>
      </c>
      <c r="K382" s="1" t="s">
        <v>702</v>
      </c>
      <c r="L382" s="1" t="s">
        <v>960</v>
      </c>
      <c r="M382" s="1" t="s">
        <v>57</v>
      </c>
      <c r="N382" s="7" t="s">
        <v>4200</v>
      </c>
      <c r="O382" s="1"/>
      <c r="P382" s="1" t="s">
        <v>40</v>
      </c>
      <c r="Q382" s="1" t="s">
        <v>961</v>
      </c>
      <c r="R382" s="1" t="s">
        <v>962</v>
      </c>
      <c r="S382" s="1"/>
      <c r="V382" s="7" t="s">
        <v>4086</v>
      </c>
      <c r="W382" s="1"/>
      <c r="X382" s="7" t="s">
        <v>3962</v>
      </c>
      <c r="Y382" s="1" t="s">
        <v>3962</v>
      </c>
      <c r="Z382" s="7" t="s">
        <v>4196</v>
      </c>
      <c r="AA382" s="1">
        <v>8112929500</v>
      </c>
      <c r="AB382" s="1">
        <v>648.41999999999996</v>
      </c>
      <c r="AC382" s="1">
        <v>630.24</v>
      </c>
      <c r="AD382" s="1">
        <v>315120</v>
      </c>
    </row>
    <row r="383" spans="1:30" x14ac:dyDescent="0.25">
      <c r="A383" s="1">
        <v>40263</v>
      </c>
      <c r="B383" s="1" t="s">
        <v>963</v>
      </c>
      <c r="C383" s="2">
        <v>40599</v>
      </c>
      <c r="D383" s="3">
        <v>2011</v>
      </c>
      <c r="E383" s="3">
        <v>2</v>
      </c>
      <c r="F383" s="1" t="s">
        <v>22</v>
      </c>
      <c r="G383" s="1"/>
      <c r="H383" s="1" t="s">
        <v>958</v>
      </c>
      <c r="I383" s="1" t="s">
        <v>959</v>
      </c>
      <c r="J383" s="1">
        <v>2462214466</v>
      </c>
      <c r="K383" s="1" t="s">
        <v>702</v>
      </c>
      <c r="L383" s="1" t="s">
        <v>960</v>
      </c>
      <c r="M383" s="1" t="s">
        <v>57</v>
      </c>
      <c r="N383" s="7" t="s">
        <v>4200</v>
      </c>
      <c r="O383" s="1"/>
      <c r="P383" s="1" t="s">
        <v>40</v>
      </c>
      <c r="Q383" s="1" t="s">
        <v>964</v>
      </c>
      <c r="R383" s="1" t="s">
        <v>962</v>
      </c>
      <c r="S383" s="1"/>
      <c r="V383" s="7" t="s">
        <v>4086</v>
      </c>
      <c r="W383" s="1"/>
      <c r="X383" s="7" t="s">
        <v>3962</v>
      </c>
      <c r="Y383" s="1" t="s">
        <v>3962</v>
      </c>
      <c r="Z383" s="7" t="s">
        <v>4196</v>
      </c>
      <c r="AA383" s="1">
        <v>8112929500</v>
      </c>
      <c r="AB383" s="1">
        <v>718</v>
      </c>
      <c r="AC383" s="1">
        <v>694</v>
      </c>
      <c r="AD383" s="1">
        <v>83280</v>
      </c>
    </row>
    <row r="384" spans="1:30" x14ac:dyDescent="0.25">
      <c r="A384" s="1">
        <v>40264</v>
      </c>
      <c r="B384" s="1" t="s">
        <v>965</v>
      </c>
      <c r="C384" s="2">
        <v>40592</v>
      </c>
      <c r="D384" s="3">
        <v>2011</v>
      </c>
      <c r="E384" s="3">
        <v>2</v>
      </c>
      <c r="F384" s="1" t="s">
        <v>22</v>
      </c>
      <c r="G384" s="1"/>
      <c r="H384" s="1" t="s">
        <v>966</v>
      </c>
      <c r="I384" s="1" t="s">
        <v>967</v>
      </c>
      <c r="J384" s="1">
        <v>2462214466</v>
      </c>
      <c r="K384" s="1" t="s">
        <v>968</v>
      </c>
      <c r="L384" s="1" t="s">
        <v>960</v>
      </c>
      <c r="M384" s="1" t="s">
        <v>53</v>
      </c>
      <c r="N384" s="7" t="s">
        <v>4205</v>
      </c>
      <c r="O384" s="1"/>
      <c r="P384" s="1" t="s">
        <v>52</v>
      </c>
      <c r="Q384" s="1" t="s">
        <v>969</v>
      </c>
      <c r="R384" s="1" t="s">
        <v>970</v>
      </c>
      <c r="S384" s="1"/>
      <c r="V384" s="7" t="s">
        <v>4086</v>
      </c>
      <c r="W384" s="1"/>
      <c r="X384" s="7" t="s">
        <v>3962</v>
      </c>
      <c r="Y384" s="1" t="s">
        <v>3962</v>
      </c>
      <c r="Z384" s="7" t="s">
        <v>4196</v>
      </c>
      <c r="AA384" s="1">
        <v>8112929500</v>
      </c>
      <c r="AB384" s="1">
        <v>350</v>
      </c>
      <c r="AC384" s="1">
        <v>300.20499999999998</v>
      </c>
      <c r="AD384" s="1">
        <v>270184.68</v>
      </c>
    </row>
    <row r="385" spans="1:30" x14ac:dyDescent="0.25">
      <c r="A385" s="1">
        <v>40265</v>
      </c>
      <c r="B385" s="1" t="s">
        <v>971</v>
      </c>
      <c r="C385" s="2">
        <v>40588</v>
      </c>
      <c r="D385" s="3">
        <v>2011</v>
      </c>
      <c r="E385" s="3">
        <v>2</v>
      </c>
      <c r="F385" s="1" t="s">
        <v>22</v>
      </c>
      <c r="G385" s="1"/>
      <c r="H385" s="1" t="s">
        <v>785</v>
      </c>
      <c r="I385" s="1" t="s">
        <v>972</v>
      </c>
      <c r="J385" s="1">
        <v>2462214466</v>
      </c>
      <c r="K385" s="1" t="s">
        <v>702</v>
      </c>
      <c r="L385" s="1" t="s">
        <v>960</v>
      </c>
      <c r="M385" s="1" t="s">
        <v>50</v>
      </c>
      <c r="N385" s="7" t="s">
        <v>4213</v>
      </c>
      <c r="O385" s="1"/>
      <c r="P385" s="1" t="s">
        <v>40</v>
      </c>
      <c r="Q385" s="1" t="s">
        <v>973</v>
      </c>
      <c r="R385" s="1" t="s">
        <v>974</v>
      </c>
      <c r="S385" s="1" t="e">
        <f>-ОТСУТСТВУЕТ</f>
        <v>#NAME?</v>
      </c>
      <c r="V385" s="7" t="e">
        <v>#NAME?</v>
      </c>
      <c r="W385" s="1" t="e">
        <f>-ОТСУТСТВУЕТ</f>
        <v>#NAME?</v>
      </c>
      <c r="X385" s="7" t="s">
        <v>3962</v>
      </c>
      <c r="Y385" s="1" t="s">
        <v>3962</v>
      </c>
      <c r="Z385" s="7" t="s">
        <v>4196</v>
      </c>
      <c r="AA385" s="1">
        <v>8112929500</v>
      </c>
      <c r="AB385" s="1">
        <v>267.3</v>
      </c>
      <c r="AC385" s="1">
        <v>247.30199999999999</v>
      </c>
      <c r="AD385" s="1">
        <v>146897.38800000001</v>
      </c>
    </row>
    <row r="386" spans="1:30" x14ac:dyDescent="0.25">
      <c r="A386" s="1">
        <v>40266</v>
      </c>
      <c r="B386" s="1" t="s">
        <v>975</v>
      </c>
      <c r="C386" s="2">
        <v>40577</v>
      </c>
      <c r="D386" s="3">
        <v>2011</v>
      </c>
      <c r="E386" s="3">
        <v>2</v>
      </c>
      <c r="F386" s="1" t="s">
        <v>22</v>
      </c>
      <c r="G386" s="1"/>
      <c r="H386" s="1" t="s">
        <v>976</v>
      </c>
      <c r="I386" s="1" t="s">
        <v>977</v>
      </c>
      <c r="J386" s="1">
        <v>2462214466</v>
      </c>
      <c r="K386" s="1" t="s">
        <v>702</v>
      </c>
      <c r="L386" s="1" t="s">
        <v>787</v>
      </c>
      <c r="M386" s="1" t="s">
        <v>421</v>
      </c>
      <c r="N386" s="7" t="s">
        <v>4201</v>
      </c>
      <c r="O386" s="1"/>
      <c r="P386" s="1" t="s">
        <v>54</v>
      </c>
      <c r="Q386" s="1" t="s">
        <v>978</v>
      </c>
      <c r="R386" s="1" t="s">
        <v>979</v>
      </c>
      <c r="S386" s="1" t="s">
        <v>197</v>
      </c>
      <c r="V386" s="7" t="s">
        <v>4086</v>
      </c>
      <c r="W386" s="1" t="s">
        <v>197</v>
      </c>
      <c r="X386" s="7" t="s">
        <v>3962</v>
      </c>
      <c r="Y386" s="1" t="s">
        <v>3962</v>
      </c>
      <c r="Z386" s="7" t="s">
        <v>4196</v>
      </c>
      <c r="AA386" s="1">
        <v>8112929500</v>
      </c>
      <c r="AB386" s="1">
        <v>152</v>
      </c>
      <c r="AC386" s="1">
        <v>138</v>
      </c>
      <c r="AD386" s="1">
        <v>85210.33</v>
      </c>
    </row>
    <row r="387" spans="1:30" x14ac:dyDescent="0.25">
      <c r="A387" s="1">
        <v>41294</v>
      </c>
      <c r="B387" s="1" t="s">
        <v>1147</v>
      </c>
      <c r="C387" s="2">
        <v>40630</v>
      </c>
      <c r="D387" s="3">
        <v>2011</v>
      </c>
      <c r="E387" s="3">
        <v>3</v>
      </c>
      <c r="F387" s="1" t="s">
        <v>22</v>
      </c>
      <c r="G387" s="1"/>
      <c r="H387" s="1" t="s">
        <v>785</v>
      </c>
      <c r="I387" s="1" t="s">
        <v>972</v>
      </c>
      <c r="J387" s="1">
        <v>2462214466</v>
      </c>
      <c r="K387" s="1" t="s">
        <v>702</v>
      </c>
      <c r="L387" s="1" t="s">
        <v>960</v>
      </c>
      <c r="M387" s="1" t="s">
        <v>50</v>
      </c>
      <c r="N387" s="7" t="s">
        <v>4213</v>
      </c>
      <c r="O387" s="1"/>
      <c r="P387" s="1" t="s">
        <v>40</v>
      </c>
      <c r="Q387" s="1" t="s">
        <v>1148</v>
      </c>
      <c r="R387" s="1"/>
      <c r="S387" s="1" t="s">
        <v>1149</v>
      </c>
      <c r="V387" s="7" t="s">
        <v>4061</v>
      </c>
      <c r="W387" s="1"/>
      <c r="X387" s="7" t="s">
        <v>3962</v>
      </c>
      <c r="Y387" s="1" t="s">
        <v>3962</v>
      </c>
      <c r="Z387" s="7" t="s">
        <v>4196</v>
      </c>
      <c r="AA387" s="1">
        <v>8112929500</v>
      </c>
      <c r="AB387" s="1">
        <v>306</v>
      </c>
      <c r="AC387" s="1">
        <v>273</v>
      </c>
      <c r="AD387" s="1">
        <v>152727</v>
      </c>
    </row>
    <row r="388" spans="1:30" x14ac:dyDescent="0.25">
      <c r="A388" s="1">
        <v>41295</v>
      </c>
      <c r="B388" s="1" t="s">
        <v>1150</v>
      </c>
      <c r="C388" s="2">
        <v>40623</v>
      </c>
      <c r="D388" s="3">
        <v>2011</v>
      </c>
      <c r="E388" s="3">
        <v>3</v>
      </c>
      <c r="F388" s="1" t="s">
        <v>22</v>
      </c>
      <c r="G388" s="1"/>
      <c r="H388" s="1" t="s">
        <v>785</v>
      </c>
      <c r="I388" s="1" t="s">
        <v>972</v>
      </c>
      <c r="J388" s="1">
        <v>2462214466</v>
      </c>
      <c r="K388" s="1" t="s">
        <v>968</v>
      </c>
      <c r="L388" s="1" t="s">
        <v>960</v>
      </c>
      <c r="M388" s="1" t="s">
        <v>50</v>
      </c>
      <c r="N388" s="7" t="s">
        <v>4213</v>
      </c>
      <c r="O388" s="1"/>
      <c r="P388" s="1" t="s">
        <v>40</v>
      </c>
      <c r="Q388" s="1" t="s">
        <v>1151</v>
      </c>
      <c r="R388" s="1"/>
      <c r="S388" s="1" t="s">
        <v>785</v>
      </c>
      <c r="V388" s="7" t="s">
        <v>4036</v>
      </c>
      <c r="W388" s="1"/>
      <c r="X388" s="7" t="s">
        <v>3962</v>
      </c>
      <c r="Y388" s="1" t="s">
        <v>3962</v>
      </c>
      <c r="Z388" s="7" t="s">
        <v>4196</v>
      </c>
      <c r="AA388" s="1">
        <v>8112929500</v>
      </c>
      <c r="AB388" s="1">
        <v>174.1</v>
      </c>
      <c r="AC388" s="1">
        <v>156.6</v>
      </c>
      <c r="AD388" s="1">
        <v>57879.6</v>
      </c>
    </row>
    <row r="389" spans="1:30" x14ac:dyDescent="0.25">
      <c r="A389" s="1">
        <v>41296</v>
      </c>
      <c r="B389" s="1" t="s">
        <v>1152</v>
      </c>
      <c r="C389" s="2">
        <v>40613</v>
      </c>
      <c r="D389" s="3">
        <v>2011</v>
      </c>
      <c r="E389" s="3">
        <v>3</v>
      </c>
      <c r="F389" s="1" t="s">
        <v>22</v>
      </c>
      <c r="G389" s="1"/>
      <c r="H389" s="1" t="s">
        <v>966</v>
      </c>
      <c r="I389" s="1" t="s">
        <v>1153</v>
      </c>
      <c r="J389" s="1">
        <v>2462214466</v>
      </c>
      <c r="K389" s="1" t="s">
        <v>702</v>
      </c>
      <c r="L389" s="1" t="s">
        <v>960</v>
      </c>
      <c r="M389" s="1" t="s">
        <v>53</v>
      </c>
      <c r="N389" s="7" t="s">
        <v>4205</v>
      </c>
      <c r="O389" s="1"/>
      <c r="P389" s="1" t="s">
        <v>52</v>
      </c>
      <c r="Q389" s="1" t="s">
        <v>1154</v>
      </c>
      <c r="R389" s="1"/>
      <c r="S389" s="1"/>
      <c r="V389" s="7" t="s">
        <v>4086</v>
      </c>
      <c r="W389" s="1"/>
      <c r="X389" s="7" t="s">
        <v>3962</v>
      </c>
      <c r="Y389" s="1" t="s">
        <v>3962</v>
      </c>
      <c r="Z389" s="7" t="s">
        <v>4196</v>
      </c>
      <c r="AA389" s="1">
        <v>8112929500</v>
      </c>
      <c r="AB389" s="1">
        <v>537.57000000000005</v>
      </c>
      <c r="AC389" s="1">
        <v>495</v>
      </c>
      <c r="AD389" s="1">
        <v>544500</v>
      </c>
    </row>
    <row r="390" spans="1:30" x14ac:dyDescent="0.25">
      <c r="A390" s="1">
        <v>42610</v>
      </c>
      <c r="B390" s="1" t="s">
        <v>1197</v>
      </c>
      <c r="C390" s="2">
        <v>40634</v>
      </c>
      <c r="D390" s="3">
        <v>2011</v>
      </c>
      <c r="E390" s="3">
        <v>4</v>
      </c>
      <c r="F390" s="1" t="s">
        <v>22</v>
      </c>
      <c r="G390" s="1"/>
      <c r="H390" s="1" t="s">
        <v>1198</v>
      </c>
      <c r="I390" s="1" t="s">
        <v>981</v>
      </c>
      <c r="J390" s="1">
        <v>2462214466</v>
      </c>
      <c r="K390" s="1" t="s">
        <v>702</v>
      </c>
      <c r="L390" s="1" t="s">
        <v>960</v>
      </c>
      <c r="M390" s="1" t="s">
        <v>53</v>
      </c>
      <c r="N390" s="7" t="s">
        <v>4205</v>
      </c>
      <c r="O390" s="1"/>
      <c r="P390" s="1" t="s">
        <v>52</v>
      </c>
      <c r="Q390" s="1" t="s">
        <v>1199</v>
      </c>
      <c r="R390" s="1"/>
      <c r="S390" s="1" t="s">
        <v>1198</v>
      </c>
      <c r="V390" s="7" t="s">
        <v>4167</v>
      </c>
      <c r="W390" s="1"/>
      <c r="X390" s="7" t="s">
        <v>3962</v>
      </c>
      <c r="Y390" s="1" t="s">
        <v>3962</v>
      </c>
      <c r="Z390" s="7" t="s">
        <v>4196</v>
      </c>
      <c r="AA390" s="1">
        <v>8112929500</v>
      </c>
      <c r="AB390" s="1">
        <v>340</v>
      </c>
      <c r="AC390" s="1">
        <v>296.755</v>
      </c>
      <c r="AD390" s="1">
        <v>439197.7</v>
      </c>
    </row>
    <row r="391" spans="1:30" x14ac:dyDescent="0.25">
      <c r="A391" s="1">
        <v>42984</v>
      </c>
      <c r="B391" s="1" t="s">
        <v>1292</v>
      </c>
      <c r="C391" s="2">
        <v>40651</v>
      </c>
      <c r="D391" s="3">
        <v>2011</v>
      </c>
      <c r="E391" s="3">
        <v>4</v>
      </c>
      <c r="F391" s="1" t="s">
        <v>22</v>
      </c>
      <c r="G391" s="1"/>
      <c r="H391" s="1" t="s">
        <v>785</v>
      </c>
      <c r="I391" s="1" t="s">
        <v>972</v>
      </c>
      <c r="J391" s="1">
        <v>2462214466</v>
      </c>
      <c r="K391" s="1" t="s">
        <v>702</v>
      </c>
      <c r="L391" s="1" t="s">
        <v>960</v>
      </c>
      <c r="M391" s="1" t="s">
        <v>50</v>
      </c>
      <c r="N391" s="7" t="s">
        <v>4213</v>
      </c>
      <c r="O391" s="1"/>
      <c r="P391" s="1" t="s">
        <v>40</v>
      </c>
      <c r="Q391" s="1" t="s">
        <v>1293</v>
      </c>
      <c r="R391" s="1"/>
      <c r="S391" s="1" t="s">
        <v>1149</v>
      </c>
      <c r="V391" s="7" t="s">
        <v>4061</v>
      </c>
      <c r="W391" s="1"/>
      <c r="X391" s="7" t="s">
        <v>3962</v>
      </c>
      <c r="Y391" s="1" t="s">
        <v>3962</v>
      </c>
      <c r="Z391" s="7" t="s">
        <v>4196</v>
      </c>
      <c r="AA391" s="1">
        <v>8112929500</v>
      </c>
      <c r="AB391" s="1">
        <v>217</v>
      </c>
      <c r="AC391" s="1">
        <v>201.3</v>
      </c>
      <c r="AD391" s="1">
        <v>118425</v>
      </c>
    </row>
    <row r="392" spans="1:30" x14ac:dyDescent="0.25">
      <c r="A392" s="1">
        <v>42985</v>
      </c>
      <c r="B392" s="1" t="s">
        <v>1294</v>
      </c>
      <c r="C392" s="2">
        <v>40641</v>
      </c>
      <c r="D392" s="3">
        <v>2011</v>
      </c>
      <c r="E392" s="3">
        <v>4</v>
      </c>
      <c r="F392" s="1" t="s">
        <v>22</v>
      </c>
      <c r="G392" s="1"/>
      <c r="H392" s="1" t="s">
        <v>966</v>
      </c>
      <c r="I392" s="1" t="s">
        <v>967</v>
      </c>
      <c r="J392" s="1">
        <v>2462214466</v>
      </c>
      <c r="K392" s="1" t="s">
        <v>702</v>
      </c>
      <c r="L392" s="1" t="s">
        <v>960</v>
      </c>
      <c r="M392" s="1" t="s">
        <v>53</v>
      </c>
      <c r="N392" s="7" t="s">
        <v>4205</v>
      </c>
      <c r="O392" s="1"/>
      <c r="P392" s="1" t="s">
        <v>52</v>
      </c>
      <c r="Q392" s="1" t="s">
        <v>1295</v>
      </c>
      <c r="R392" s="1"/>
      <c r="S392" s="1" t="s">
        <v>966</v>
      </c>
      <c r="V392" s="7" t="s">
        <v>4108</v>
      </c>
      <c r="W392" s="1"/>
      <c r="X392" s="7" t="s">
        <v>3962</v>
      </c>
      <c r="Y392" s="1" t="s">
        <v>3962</v>
      </c>
      <c r="Z392" s="7" t="s">
        <v>4196</v>
      </c>
      <c r="AA392" s="1">
        <v>8112929500</v>
      </c>
      <c r="AB392" s="1">
        <v>234</v>
      </c>
      <c r="AC392" s="1">
        <v>200.124</v>
      </c>
      <c r="AD392" s="1">
        <v>180111.87</v>
      </c>
    </row>
    <row r="393" spans="1:30" x14ac:dyDescent="0.25">
      <c r="A393" s="1">
        <v>42987</v>
      </c>
      <c r="B393" s="1" t="s">
        <v>1297</v>
      </c>
      <c r="C393" s="2">
        <v>40637</v>
      </c>
      <c r="D393" s="3">
        <v>2011</v>
      </c>
      <c r="E393" s="3">
        <v>4</v>
      </c>
      <c r="F393" s="1" t="s">
        <v>22</v>
      </c>
      <c r="G393" s="1"/>
      <c r="H393" s="1" t="s">
        <v>958</v>
      </c>
      <c r="I393" s="1" t="s">
        <v>959</v>
      </c>
      <c r="J393" s="1">
        <v>2462214466</v>
      </c>
      <c r="K393" s="1" t="s">
        <v>702</v>
      </c>
      <c r="L393" s="1" t="s">
        <v>960</v>
      </c>
      <c r="M393" s="1" t="s">
        <v>57</v>
      </c>
      <c r="N393" s="7" t="s">
        <v>4200</v>
      </c>
      <c r="O393" s="1"/>
      <c r="P393" s="1" t="s">
        <v>40</v>
      </c>
      <c r="Q393" s="1" t="s">
        <v>1298</v>
      </c>
      <c r="R393" s="1"/>
      <c r="S393" s="1" t="s">
        <v>958</v>
      </c>
      <c r="V393" s="7" t="s">
        <v>4037</v>
      </c>
      <c r="W393" s="1"/>
      <c r="X393" s="7" t="s">
        <v>3962</v>
      </c>
      <c r="Y393" s="1" t="s">
        <v>3962</v>
      </c>
      <c r="Z393" s="7" t="s">
        <v>4196</v>
      </c>
      <c r="AA393" s="1">
        <v>8112929500</v>
      </c>
      <c r="AB393" s="1">
        <v>1642</v>
      </c>
      <c r="AC393" s="1">
        <v>1594</v>
      </c>
      <c r="AD393" s="1">
        <v>797000</v>
      </c>
    </row>
    <row r="394" spans="1:30" x14ac:dyDescent="0.25">
      <c r="A394" s="1">
        <v>44258</v>
      </c>
      <c r="B394" s="1" t="s">
        <v>1378</v>
      </c>
      <c r="C394" s="2">
        <v>40694</v>
      </c>
      <c r="D394" s="3">
        <v>2011</v>
      </c>
      <c r="E394" s="3">
        <v>5</v>
      </c>
      <c r="F394" s="1" t="s">
        <v>22</v>
      </c>
      <c r="G394" s="1"/>
      <c r="H394" s="1" t="s">
        <v>1379</v>
      </c>
      <c r="I394" s="1" t="s">
        <v>1380</v>
      </c>
      <c r="J394" s="1">
        <v>2462214466</v>
      </c>
      <c r="K394" s="1" t="s">
        <v>702</v>
      </c>
      <c r="L394" s="1" t="s">
        <v>960</v>
      </c>
      <c r="M394" s="1" t="s">
        <v>53</v>
      </c>
      <c r="N394" s="7" t="s">
        <v>4205</v>
      </c>
      <c r="O394" s="1"/>
      <c r="P394" s="1" t="s">
        <v>52</v>
      </c>
      <c r="Q394" s="1" t="s">
        <v>1381</v>
      </c>
      <c r="R394" s="1"/>
      <c r="S394" s="1" t="s">
        <v>1379</v>
      </c>
      <c r="V394" s="7" t="s">
        <v>4142</v>
      </c>
      <c r="W394" s="1"/>
      <c r="X394" s="7" t="s">
        <v>3962</v>
      </c>
      <c r="Y394" s="1" t="s">
        <v>3962</v>
      </c>
      <c r="Z394" s="7" t="s">
        <v>4196</v>
      </c>
      <c r="AA394" s="1">
        <v>8112929500</v>
      </c>
      <c r="AB394" s="1">
        <v>568</v>
      </c>
      <c r="AC394" s="1">
        <v>500</v>
      </c>
      <c r="AD394" s="1">
        <v>770000</v>
      </c>
    </row>
    <row r="395" spans="1:30" x14ac:dyDescent="0.25">
      <c r="A395" s="1">
        <v>44259</v>
      </c>
      <c r="B395" s="1" t="s">
        <v>1382</v>
      </c>
      <c r="C395" s="2">
        <v>40687</v>
      </c>
      <c r="D395" s="3">
        <v>2011</v>
      </c>
      <c r="E395" s="3">
        <v>5</v>
      </c>
      <c r="F395" s="1" t="s">
        <v>22</v>
      </c>
      <c r="G395" s="1"/>
      <c r="H395" s="1" t="s">
        <v>785</v>
      </c>
      <c r="I395" s="1" t="s">
        <v>972</v>
      </c>
      <c r="J395" s="1">
        <v>2462214466</v>
      </c>
      <c r="K395" s="1" t="s">
        <v>702</v>
      </c>
      <c r="L395" s="1" t="s">
        <v>960</v>
      </c>
      <c r="M395" s="1" t="s">
        <v>50</v>
      </c>
      <c r="N395" s="7" t="s">
        <v>4213</v>
      </c>
      <c r="O395" s="1"/>
      <c r="P395" s="1" t="s">
        <v>40</v>
      </c>
      <c r="Q395" s="1" t="s">
        <v>1383</v>
      </c>
      <c r="R395" s="1"/>
      <c r="S395" s="1" t="s">
        <v>1149</v>
      </c>
      <c r="V395" s="7" t="s">
        <v>4061</v>
      </c>
      <c r="W395" s="1"/>
      <c r="X395" s="7" t="s">
        <v>3962</v>
      </c>
      <c r="Y395" s="1" t="s">
        <v>3962</v>
      </c>
      <c r="Z395" s="7" t="s">
        <v>4196</v>
      </c>
      <c r="AA395" s="1">
        <v>8112929500</v>
      </c>
      <c r="AB395" s="1">
        <v>117</v>
      </c>
      <c r="AC395" s="1">
        <v>111</v>
      </c>
      <c r="AD395" s="1">
        <v>65934</v>
      </c>
    </row>
    <row r="396" spans="1:30" x14ac:dyDescent="0.25">
      <c r="A396" s="1">
        <v>44261</v>
      </c>
      <c r="B396" s="1" t="s">
        <v>1384</v>
      </c>
      <c r="C396" s="2">
        <v>40669</v>
      </c>
      <c r="D396" s="3">
        <v>2011</v>
      </c>
      <c r="E396" s="3">
        <v>5</v>
      </c>
      <c r="F396" s="1" t="s">
        <v>22</v>
      </c>
      <c r="G396" s="1"/>
      <c r="H396" s="1" t="s">
        <v>966</v>
      </c>
      <c r="I396" s="1" t="s">
        <v>1153</v>
      </c>
      <c r="J396" s="1">
        <v>2462214466</v>
      </c>
      <c r="K396" s="1" t="s">
        <v>702</v>
      </c>
      <c r="L396" s="1" t="s">
        <v>960</v>
      </c>
      <c r="M396" s="1" t="s">
        <v>53</v>
      </c>
      <c r="N396" s="7" t="s">
        <v>4205</v>
      </c>
      <c r="O396" s="1"/>
      <c r="P396" s="1" t="s">
        <v>52</v>
      </c>
      <c r="Q396" s="1" t="s">
        <v>1154</v>
      </c>
      <c r="R396" s="1"/>
      <c r="S396" s="1" t="s">
        <v>966</v>
      </c>
      <c r="V396" s="7" t="s">
        <v>4108</v>
      </c>
      <c r="W396" s="1"/>
      <c r="X396" s="7" t="s">
        <v>3962</v>
      </c>
      <c r="Y396" s="1" t="s">
        <v>3962</v>
      </c>
      <c r="Z396" s="7" t="s">
        <v>4196</v>
      </c>
      <c r="AA396" s="1">
        <v>8112929500</v>
      </c>
      <c r="AB396" s="1">
        <v>541</v>
      </c>
      <c r="AC396" s="1">
        <v>500</v>
      </c>
      <c r="AD396" s="1">
        <v>725000</v>
      </c>
    </row>
    <row r="397" spans="1:30" x14ac:dyDescent="0.25">
      <c r="A397" s="1">
        <v>44262</v>
      </c>
      <c r="B397" s="1" t="s">
        <v>1385</v>
      </c>
      <c r="C397" s="2">
        <v>40666</v>
      </c>
      <c r="D397" s="3">
        <v>2011</v>
      </c>
      <c r="E397" s="3">
        <v>5</v>
      </c>
      <c r="F397" s="1" t="s">
        <v>22</v>
      </c>
      <c r="G397" s="1"/>
      <c r="H397" s="1" t="s">
        <v>1299</v>
      </c>
      <c r="I397" s="1" t="s">
        <v>1386</v>
      </c>
      <c r="J397" s="1">
        <v>2462214466</v>
      </c>
      <c r="K397" s="1" t="s">
        <v>702</v>
      </c>
      <c r="L397" s="1" t="s">
        <v>960</v>
      </c>
      <c r="M397" s="1" t="s">
        <v>130</v>
      </c>
      <c r="N397" s="7" t="s">
        <v>4215</v>
      </c>
      <c r="O397" s="1"/>
      <c r="P397" s="1" t="s">
        <v>40</v>
      </c>
      <c r="Q397" s="1" t="s">
        <v>1387</v>
      </c>
      <c r="R397" s="1"/>
      <c r="S397" s="1" t="s">
        <v>1299</v>
      </c>
      <c r="V397" s="7" t="s">
        <v>4035</v>
      </c>
      <c r="W397" s="1"/>
      <c r="X397" s="7" t="s">
        <v>3962</v>
      </c>
      <c r="Y397" s="1" t="s">
        <v>3962</v>
      </c>
      <c r="Z397" s="7" t="s">
        <v>4196</v>
      </c>
      <c r="AA397" s="1">
        <v>8112929500</v>
      </c>
      <c r="AB397" s="1">
        <v>260</v>
      </c>
      <c r="AC397" s="1">
        <v>236.5</v>
      </c>
      <c r="AD397" s="1">
        <v>110064</v>
      </c>
    </row>
    <row r="398" spans="1:30" x14ac:dyDescent="0.25">
      <c r="A398" s="1">
        <v>45598</v>
      </c>
      <c r="B398" s="1" t="s">
        <v>1515</v>
      </c>
      <c r="C398" s="2">
        <v>40724</v>
      </c>
      <c r="D398" s="3">
        <v>2011</v>
      </c>
      <c r="E398" s="3">
        <v>6</v>
      </c>
      <c r="F398" s="1" t="s">
        <v>22</v>
      </c>
      <c r="G398" s="1"/>
      <c r="H398" s="1" t="s">
        <v>1516</v>
      </c>
      <c r="I398" s="1" t="s">
        <v>1517</v>
      </c>
      <c r="J398" s="1">
        <v>2462214466</v>
      </c>
      <c r="K398" s="1" t="s">
        <v>702</v>
      </c>
      <c r="L398" s="1" t="s">
        <v>960</v>
      </c>
      <c r="M398" s="1" t="s">
        <v>158</v>
      </c>
      <c r="N398" s="7" t="s">
        <v>4086</v>
      </c>
      <c r="O398" s="1"/>
      <c r="P398" s="1" t="s">
        <v>52</v>
      </c>
      <c r="Q398" s="1" t="s">
        <v>1518</v>
      </c>
      <c r="R398" s="1"/>
      <c r="S398" s="1" t="s">
        <v>1519</v>
      </c>
      <c r="V398" s="7" t="s">
        <v>4010</v>
      </c>
      <c r="W398" s="1"/>
      <c r="X398" s="7" t="s">
        <v>3962</v>
      </c>
      <c r="Y398" s="1" t="s">
        <v>3962</v>
      </c>
      <c r="Z398" s="7" t="s">
        <v>4196</v>
      </c>
      <c r="AA398" s="1">
        <v>8112929500</v>
      </c>
      <c r="AB398" s="1">
        <v>128</v>
      </c>
      <c r="AC398" s="1">
        <v>102.148</v>
      </c>
      <c r="AD398" s="1">
        <v>158329.09</v>
      </c>
    </row>
    <row r="399" spans="1:30" x14ac:dyDescent="0.25">
      <c r="A399" s="1">
        <v>45599</v>
      </c>
      <c r="B399" s="1" t="s">
        <v>1520</v>
      </c>
      <c r="C399" s="2">
        <v>40723</v>
      </c>
      <c r="D399" s="3">
        <v>2011</v>
      </c>
      <c r="E399" s="3">
        <v>6</v>
      </c>
      <c r="F399" s="1" t="s">
        <v>22</v>
      </c>
      <c r="G399" s="1"/>
      <c r="H399" s="1" t="s">
        <v>958</v>
      </c>
      <c r="I399" s="1" t="s">
        <v>959</v>
      </c>
      <c r="J399" s="1">
        <v>2462214466</v>
      </c>
      <c r="K399" s="1" t="s">
        <v>702</v>
      </c>
      <c r="L399" s="1" t="s">
        <v>960</v>
      </c>
      <c r="M399" s="1" t="s">
        <v>57</v>
      </c>
      <c r="N399" s="7" t="s">
        <v>4200</v>
      </c>
      <c r="O399" s="1"/>
      <c r="P399" s="1" t="s">
        <v>40</v>
      </c>
      <c r="Q399" s="1" t="s">
        <v>1521</v>
      </c>
      <c r="R399" s="1"/>
      <c r="S399" s="1" t="s">
        <v>958</v>
      </c>
      <c r="V399" s="7" t="s">
        <v>4037</v>
      </c>
      <c r="W399" s="1"/>
      <c r="X399" s="7" t="s">
        <v>3962</v>
      </c>
      <c r="Y399" s="1" t="s">
        <v>3962</v>
      </c>
      <c r="Z399" s="7" t="s">
        <v>4196</v>
      </c>
      <c r="AA399" s="1">
        <v>8112929500</v>
      </c>
      <c r="AB399" s="1">
        <v>800</v>
      </c>
      <c r="AC399" s="1">
        <v>776</v>
      </c>
      <c r="AD399" s="1">
        <v>388000</v>
      </c>
    </row>
    <row r="400" spans="1:30" x14ac:dyDescent="0.25">
      <c r="A400" s="1">
        <v>45601</v>
      </c>
      <c r="B400" s="1" t="s">
        <v>1522</v>
      </c>
      <c r="C400" s="2">
        <v>40711</v>
      </c>
      <c r="D400" s="3">
        <v>2011</v>
      </c>
      <c r="E400" s="3">
        <v>6</v>
      </c>
      <c r="F400" s="1" t="s">
        <v>22</v>
      </c>
      <c r="G400" s="1"/>
      <c r="H400" s="1" t="s">
        <v>1523</v>
      </c>
      <c r="I400" s="1" t="s">
        <v>1524</v>
      </c>
      <c r="J400" s="1">
        <v>2462214466</v>
      </c>
      <c r="K400" s="1" t="s">
        <v>702</v>
      </c>
      <c r="L400" s="1" t="s">
        <v>960</v>
      </c>
      <c r="M400" s="1" t="s">
        <v>421</v>
      </c>
      <c r="N400" s="7" t="s">
        <v>4201</v>
      </c>
      <c r="O400" s="1"/>
      <c r="P400" s="1" t="s">
        <v>40</v>
      </c>
      <c r="Q400" s="1" t="s">
        <v>1525</v>
      </c>
      <c r="R400" s="1"/>
      <c r="S400" s="1" t="s">
        <v>1526</v>
      </c>
      <c r="V400" s="7" t="s">
        <v>4128</v>
      </c>
      <c r="W400" s="1"/>
      <c r="X400" s="7" t="s">
        <v>3962</v>
      </c>
      <c r="Y400" s="1" t="s">
        <v>3962</v>
      </c>
      <c r="Z400" s="7" t="s">
        <v>4196</v>
      </c>
      <c r="AA400" s="1">
        <v>8112929500</v>
      </c>
      <c r="AB400" s="1">
        <v>36</v>
      </c>
      <c r="AC400" s="1">
        <v>35</v>
      </c>
      <c r="AD400" s="1">
        <v>35000</v>
      </c>
    </row>
    <row r="401" spans="1:30" x14ac:dyDescent="0.25">
      <c r="A401" s="1">
        <v>46494</v>
      </c>
      <c r="B401" s="1" t="s">
        <v>1617</v>
      </c>
      <c r="C401" s="2">
        <v>40745</v>
      </c>
      <c r="D401" s="3">
        <v>2011</v>
      </c>
      <c r="E401" s="3">
        <v>7</v>
      </c>
      <c r="F401" s="1" t="s">
        <v>22</v>
      </c>
      <c r="G401" s="1"/>
      <c r="H401" s="1" t="s">
        <v>785</v>
      </c>
      <c r="I401" s="1" t="s">
        <v>972</v>
      </c>
      <c r="J401" s="1">
        <v>2462214466</v>
      </c>
      <c r="K401" s="1" t="s">
        <v>700</v>
      </c>
      <c r="L401" s="1" t="s">
        <v>796</v>
      </c>
      <c r="M401" s="1" t="s">
        <v>50</v>
      </c>
      <c r="N401" s="7" t="s">
        <v>4213</v>
      </c>
      <c r="O401" s="1"/>
      <c r="P401" s="1" t="s">
        <v>40</v>
      </c>
      <c r="Q401" s="1" t="s">
        <v>1618</v>
      </c>
      <c r="R401" s="1"/>
      <c r="S401" s="1" t="s">
        <v>1149</v>
      </c>
      <c r="V401" s="7" t="s">
        <v>4061</v>
      </c>
      <c r="W401" s="1"/>
      <c r="X401" s="7" t="s">
        <v>3962</v>
      </c>
      <c r="Y401" s="1" t="s">
        <v>3962</v>
      </c>
      <c r="Z401" s="7" t="s">
        <v>4196</v>
      </c>
      <c r="AA401" s="1">
        <v>8112929500</v>
      </c>
      <c r="AB401" s="1">
        <v>233</v>
      </c>
      <c r="AC401" s="1">
        <v>217</v>
      </c>
      <c r="AD401" s="1">
        <v>91140</v>
      </c>
    </row>
    <row r="402" spans="1:30" x14ac:dyDescent="0.25">
      <c r="A402" s="1">
        <v>46495</v>
      </c>
      <c r="B402" s="1" t="s">
        <v>1619</v>
      </c>
      <c r="C402" s="2">
        <v>40738</v>
      </c>
      <c r="D402" s="3">
        <v>2011</v>
      </c>
      <c r="E402" s="3">
        <v>7</v>
      </c>
      <c r="F402" s="1" t="s">
        <v>22</v>
      </c>
      <c r="G402" s="1"/>
      <c r="H402" s="1" t="s">
        <v>1296</v>
      </c>
      <c r="I402" s="1" t="s">
        <v>1620</v>
      </c>
      <c r="J402" s="1">
        <v>2462214466</v>
      </c>
      <c r="K402" s="1" t="s">
        <v>702</v>
      </c>
      <c r="L402" s="1" t="s">
        <v>960</v>
      </c>
      <c r="M402" s="1" t="s">
        <v>53</v>
      </c>
      <c r="N402" s="7" t="s">
        <v>4205</v>
      </c>
      <c r="O402" s="1"/>
      <c r="P402" s="1" t="s">
        <v>52</v>
      </c>
      <c r="Q402" s="1" t="s">
        <v>1621</v>
      </c>
      <c r="R402" s="1"/>
      <c r="S402" s="1" t="s">
        <v>1296</v>
      </c>
      <c r="V402" s="7" t="s">
        <v>4108</v>
      </c>
      <c r="W402" s="1"/>
      <c r="X402" s="7" t="s">
        <v>3962</v>
      </c>
      <c r="Y402" s="1" t="s">
        <v>3962</v>
      </c>
      <c r="Z402" s="7" t="s">
        <v>4196</v>
      </c>
      <c r="AA402" s="1">
        <v>8112929500</v>
      </c>
      <c r="AB402" s="1">
        <v>324</v>
      </c>
      <c r="AC402" s="1">
        <v>300</v>
      </c>
      <c r="AD402" s="1">
        <v>435000</v>
      </c>
    </row>
    <row r="403" spans="1:30" x14ac:dyDescent="0.25">
      <c r="A403" s="1">
        <v>32007</v>
      </c>
      <c r="B403" s="1" t="s">
        <v>297</v>
      </c>
      <c r="C403" s="2">
        <v>40714</v>
      </c>
      <c r="D403" s="3">
        <v>2011</v>
      </c>
      <c r="E403" s="3">
        <v>6</v>
      </c>
      <c r="F403" s="1" t="s">
        <v>22</v>
      </c>
      <c r="G403" s="1"/>
      <c r="H403" s="1" t="s">
        <v>298</v>
      </c>
      <c r="I403" s="1" t="s">
        <v>299</v>
      </c>
      <c r="J403" s="1">
        <v>2464054271</v>
      </c>
      <c r="K403" s="1" t="s">
        <v>300</v>
      </c>
      <c r="L403" s="1" t="s">
        <v>301</v>
      </c>
      <c r="M403" s="1" t="s">
        <v>50</v>
      </c>
      <c r="N403" s="7" t="s">
        <v>4213</v>
      </c>
      <c r="O403" s="1"/>
      <c r="P403" s="1" t="s">
        <v>54</v>
      </c>
      <c r="Q403" s="1" t="s">
        <v>302</v>
      </c>
      <c r="R403" s="1"/>
      <c r="S403" s="1" t="s">
        <v>298</v>
      </c>
      <c r="T403" s="7" t="s">
        <v>4085</v>
      </c>
      <c r="V403" s="7" t="s">
        <v>4234</v>
      </c>
      <c r="W403" s="1"/>
      <c r="X403" s="7" t="s">
        <v>4180</v>
      </c>
      <c r="Y403" s="1" t="s">
        <v>3926</v>
      </c>
      <c r="Z403" s="7" t="s">
        <v>4196</v>
      </c>
      <c r="AA403" s="1">
        <v>7403210000</v>
      </c>
      <c r="AB403" s="1">
        <v>0.03</v>
      </c>
      <c r="AC403" s="1">
        <v>0.02</v>
      </c>
      <c r="AD403" s="1">
        <v>18.25</v>
      </c>
    </row>
    <row r="404" spans="1:30" x14ac:dyDescent="0.25">
      <c r="A404" s="1">
        <v>32011</v>
      </c>
      <c r="B404" s="1" t="s">
        <v>297</v>
      </c>
      <c r="C404" s="2">
        <v>40714</v>
      </c>
      <c r="D404" s="3">
        <v>2011</v>
      </c>
      <c r="E404" s="3">
        <v>6</v>
      </c>
      <c r="F404" s="1" t="s">
        <v>22</v>
      </c>
      <c r="G404" s="1"/>
      <c r="H404" s="1" t="s">
        <v>298</v>
      </c>
      <c r="I404" s="1" t="s">
        <v>299</v>
      </c>
      <c r="J404" s="1">
        <v>2464054271</v>
      </c>
      <c r="K404" s="1" t="s">
        <v>300</v>
      </c>
      <c r="L404" s="1" t="s">
        <v>301</v>
      </c>
      <c r="M404" s="1" t="s">
        <v>50</v>
      </c>
      <c r="N404" s="7" t="s">
        <v>4213</v>
      </c>
      <c r="O404" s="1"/>
      <c r="P404" s="1" t="s">
        <v>54</v>
      </c>
      <c r="Q404" s="1" t="s">
        <v>305</v>
      </c>
      <c r="R404" s="1"/>
      <c r="S404" s="1" t="s">
        <v>298</v>
      </c>
      <c r="T404" s="7" t="s">
        <v>4085</v>
      </c>
      <c r="V404" s="7" t="s">
        <v>4234</v>
      </c>
      <c r="W404" s="1"/>
      <c r="X404" s="7" t="s">
        <v>4180</v>
      </c>
      <c r="Y404" s="1" t="s">
        <v>3926</v>
      </c>
      <c r="Z404" s="7" t="s">
        <v>4196</v>
      </c>
      <c r="AA404" s="1">
        <v>7403210000</v>
      </c>
      <c r="AB404" s="1">
        <v>0.15</v>
      </c>
      <c r="AC404" s="1">
        <v>0.04</v>
      </c>
      <c r="AD404" s="1">
        <v>31.27</v>
      </c>
    </row>
    <row r="405" spans="1:30" x14ac:dyDescent="0.25">
      <c r="A405" s="1">
        <v>32013</v>
      </c>
      <c r="B405" s="1" t="s">
        <v>297</v>
      </c>
      <c r="C405" s="2">
        <v>40714</v>
      </c>
      <c r="D405" s="3">
        <v>2011</v>
      </c>
      <c r="E405" s="3">
        <v>6</v>
      </c>
      <c r="F405" s="1" t="s">
        <v>22</v>
      </c>
      <c r="G405" s="1"/>
      <c r="H405" s="1" t="s">
        <v>298</v>
      </c>
      <c r="I405" s="1" t="s">
        <v>299</v>
      </c>
      <c r="J405" s="1">
        <v>2464054271</v>
      </c>
      <c r="K405" s="1" t="s">
        <v>300</v>
      </c>
      <c r="L405" s="1" t="s">
        <v>301</v>
      </c>
      <c r="M405" s="1" t="s">
        <v>50</v>
      </c>
      <c r="N405" s="7" t="s">
        <v>4213</v>
      </c>
      <c r="O405" s="1"/>
      <c r="P405" s="1" t="s">
        <v>54</v>
      </c>
      <c r="Q405" s="1" t="s">
        <v>306</v>
      </c>
      <c r="R405" s="1"/>
      <c r="S405" s="1" t="s">
        <v>298</v>
      </c>
      <c r="T405" s="7" t="s">
        <v>4085</v>
      </c>
      <c r="V405" s="7" t="s">
        <v>4234</v>
      </c>
      <c r="W405" s="1"/>
      <c r="X405" s="7" t="s">
        <v>4180</v>
      </c>
      <c r="Y405" s="1" t="s">
        <v>3927</v>
      </c>
      <c r="Z405" s="7" t="s">
        <v>4196</v>
      </c>
      <c r="AA405" s="1">
        <v>7403220000</v>
      </c>
      <c r="AB405" s="1">
        <v>108</v>
      </c>
      <c r="AC405" s="1">
        <v>87</v>
      </c>
      <c r="AD405" s="1">
        <v>15000.27</v>
      </c>
    </row>
    <row r="406" spans="1:30" x14ac:dyDescent="0.25">
      <c r="A406" s="1">
        <v>8258</v>
      </c>
      <c r="B406" s="1" t="s">
        <v>2303</v>
      </c>
      <c r="C406" s="2">
        <v>40484</v>
      </c>
      <c r="D406" s="3">
        <v>2010</v>
      </c>
      <c r="E406" s="3">
        <v>11</v>
      </c>
      <c r="F406" s="1" t="s">
        <v>22</v>
      </c>
      <c r="G406" s="1"/>
      <c r="H406" s="1" t="s">
        <v>2304</v>
      </c>
      <c r="I406" s="1" t="s">
        <v>2305</v>
      </c>
      <c r="J406" s="1">
        <v>2465000141</v>
      </c>
      <c r="K406" s="1" t="s">
        <v>412</v>
      </c>
      <c r="L406" s="1" t="s">
        <v>466</v>
      </c>
      <c r="M406" s="1" t="s">
        <v>53</v>
      </c>
      <c r="N406" s="7" t="s">
        <v>4205</v>
      </c>
      <c r="O406" s="1"/>
      <c r="P406" s="1" t="s">
        <v>24</v>
      </c>
      <c r="Q406" s="1" t="s">
        <v>2306</v>
      </c>
      <c r="R406" s="1" t="s">
        <v>2307</v>
      </c>
      <c r="S406" s="1" t="s">
        <v>2308</v>
      </c>
      <c r="U406" s="7">
        <f>IF(ISERROR(FIND("РУСАЛ",S406,1)),0,1)</f>
        <v>0</v>
      </c>
      <c r="V406" s="7" t="s">
        <v>4119</v>
      </c>
      <c r="W406" s="1" t="s">
        <v>197</v>
      </c>
      <c r="X406" s="7" t="s">
        <v>4182</v>
      </c>
      <c r="Y406" s="1" t="s">
        <v>3957</v>
      </c>
      <c r="Z406" s="7" t="s">
        <v>4196</v>
      </c>
      <c r="AA406" s="1">
        <v>8111001100</v>
      </c>
      <c r="AB406" s="1">
        <v>82400</v>
      </c>
      <c r="AC406" s="1">
        <v>80000</v>
      </c>
      <c r="AD406" s="1">
        <v>187120</v>
      </c>
    </row>
    <row r="407" spans="1:30" x14ac:dyDescent="0.25">
      <c r="A407" s="1">
        <v>8573</v>
      </c>
      <c r="B407" s="1" t="s">
        <v>2404</v>
      </c>
      <c r="C407" s="2">
        <v>40501</v>
      </c>
      <c r="D407" s="3">
        <v>2010</v>
      </c>
      <c r="E407" s="3">
        <v>11</v>
      </c>
      <c r="F407" s="1" t="s">
        <v>22</v>
      </c>
      <c r="G407" s="1"/>
      <c r="H407" s="1" t="s">
        <v>2304</v>
      </c>
      <c r="I407" s="1" t="s">
        <v>2405</v>
      </c>
      <c r="J407" s="1">
        <v>2465000141</v>
      </c>
      <c r="K407" s="1" t="s">
        <v>412</v>
      </c>
      <c r="L407" s="1" t="s">
        <v>466</v>
      </c>
      <c r="M407" s="1" t="s">
        <v>53</v>
      </c>
      <c r="N407" s="7" t="s">
        <v>4205</v>
      </c>
      <c r="O407" s="1"/>
      <c r="P407" s="1" t="s">
        <v>24</v>
      </c>
      <c r="Q407" s="1" t="s">
        <v>2306</v>
      </c>
      <c r="R407" s="1" t="s">
        <v>2406</v>
      </c>
      <c r="S407" s="1" t="s">
        <v>2308</v>
      </c>
      <c r="U407" s="7">
        <f>IF(ISERROR(FIND("РУСАЛ",S407,1)),0,1)</f>
        <v>0</v>
      </c>
      <c r="V407" s="7" t="s">
        <v>4119</v>
      </c>
      <c r="W407" s="1" t="s">
        <v>197</v>
      </c>
      <c r="X407" s="7" t="s">
        <v>4182</v>
      </c>
      <c r="Y407" s="1" t="s">
        <v>3957</v>
      </c>
      <c r="Z407" s="7" t="s">
        <v>4196</v>
      </c>
      <c r="AA407" s="1">
        <v>8111001100</v>
      </c>
      <c r="AB407" s="1">
        <v>69010</v>
      </c>
      <c r="AC407" s="1">
        <v>67000</v>
      </c>
      <c r="AD407" s="1">
        <v>156713</v>
      </c>
    </row>
    <row r="408" spans="1:30" x14ac:dyDescent="0.25">
      <c r="A408" s="1">
        <v>10950</v>
      </c>
      <c r="B408" s="1" t="s">
        <v>2710</v>
      </c>
      <c r="C408" s="2">
        <v>40242</v>
      </c>
      <c r="D408" s="3">
        <v>2010</v>
      </c>
      <c r="E408" s="3">
        <v>3</v>
      </c>
      <c r="F408" s="1" t="s">
        <v>22</v>
      </c>
      <c r="G408" s="1"/>
      <c r="H408" s="1" t="s">
        <v>2711</v>
      </c>
      <c r="I408" s="1" t="s">
        <v>2712</v>
      </c>
      <c r="J408" s="1">
        <v>2465000141</v>
      </c>
      <c r="K408" s="1" t="s">
        <v>412</v>
      </c>
      <c r="L408" s="1" t="s">
        <v>466</v>
      </c>
      <c r="M408" s="1" t="s">
        <v>53</v>
      </c>
      <c r="N408" s="7" t="s">
        <v>4205</v>
      </c>
      <c r="O408" s="1"/>
      <c r="P408" s="1" t="s">
        <v>54</v>
      </c>
      <c r="Q408" s="1" t="s">
        <v>2713</v>
      </c>
      <c r="R408" s="1" t="s">
        <v>2714</v>
      </c>
      <c r="S408" s="1" t="s">
        <v>2308</v>
      </c>
      <c r="U408" s="7">
        <f>IF(ISERROR(FIND("РУСАЛ",S408,1)),0,1)</f>
        <v>0</v>
      </c>
      <c r="V408" s="7" t="s">
        <v>4119</v>
      </c>
      <c r="W408" s="1" t="s">
        <v>197</v>
      </c>
      <c r="X408" s="7" t="s">
        <v>4182</v>
      </c>
      <c r="Y408" s="1" t="s">
        <v>3957</v>
      </c>
      <c r="Z408" s="7" t="s">
        <v>4196</v>
      </c>
      <c r="AA408" s="1">
        <v>8111001100</v>
      </c>
      <c r="AB408" s="1">
        <v>40800</v>
      </c>
      <c r="AC408" s="1">
        <v>40000</v>
      </c>
      <c r="AD408" s="1">
        <v>89720</v>
      </c>
    </row>
    <row r="409" spans="1:30" x14ac:dyDescent="0.25">
      <c r="A409" s="1">
        <v>12148</v>
      </c>
      <c r="B409" s="1" t="s">
        <v>2787</v>
      </c>
      <c r="C409" s="2">
        <v>40270</v>
      </c>
      <c r="D409" s="3">
        <v>2010</v>
      </c>
      <c r="E409" s="3">
        <v>4</v>
      </c>
      <c r="F409" s="1" t="s">
        <v>22</v>
      </c>
      <c r="G409" s="1"/>
      <c r="H409" s="1" t="s">
        <v>2711</v>
      </c>
      <c r="I409" s="1" t="s">
        <v>2788</v>
      </c>
      <c r="J409" s="1">
        <v>2465000141</v>
      </c>
      <c r="K409" s="1" t="s">
        <v>412</v>
      </c>
      <c r="L409" s="1" t="s">
        <v>413</v>
      </c>
      <c r="M409" s="1" t="s">
        <v>53</v>
      </c>
      <c r="N409" s="7" t="s">
        <v>4205</v>
      </c>
      <c r="O409" s="1"/>
      <c r="P409" s="1" t="s">
        <v>54</v>
      </c>
      <c r="Q409" s="1" t="s">
        <v>2789</v>
      </c>
      <c r="R409" s="7" t="s">
        <v>410</v>
      </c>
      <c r="S409" s="1" t="s">
        <v>2308</v>
      </c>
      <c r="U409" s="7">
        <f>IF(ISERROR(FIND("РУСАЛ",S409,1)),0,1)</f>
        <v>0</v>
      </c>
      <c r="V409" s="7" t="s">
        <v>4119</v>
      </c>
      <c r="W409" s="1" t="s">
        <v>197</v>
      </c>
      <c r="X409" s="7" t="s">
        <v>4182</v>
      </c>
      <c r="Y409" s="1" t="s">
        <v>3957</v>
      </c>
      <c r="Z409" s="7" t="s">
        <v>4196</v>
      </c>
      <c r="AA409" s="1">
        <v>8111001100</v>
      </c>
      <c r="AB409" s="1">
        <v>123600</v>
      </c>
      <c r="AC409" s="1">
        <v>120000</v>
      </c>
      <c r="AD409" s="1">
        <v>269160</v>
      </c>
    </row>
    <row r="410" spans="1:30" x14ac:dyDescent="0.25">
      <c r="A410" s="1">
        <v>12574</v>
      </c>
      <c r="B410" s="1" t="s">
        <v>2877</v>
      </c>
      <c r="C410" s="2">
        <v>40305</v>
      </c>
      <c r="D410" s="3">
        <v>2010</v>
      </c>
      <c r="E410" s="3">
        <v>5</v>
      </c>
      <c r="F410" s="1" t="s">
        <v>22</v>
      </c>
      <c r="G410" s="1"/>
      <c r="H410" s="1" t="s">
        <v>2711</v>
      </c>
      <c r="I410" s="1" t="s">
        <v>2878</v>
      </c>
      <c r="J410" s="1">
        <v>2465000141</v>
      </c>
      <c r="K410" s="1" t="s">
        <v>412</v>
      </c>
      <c r="L410" s="1" t="s">
        <v>413</v>
      </c>
      <c r="M410" s="1" t="s">
        <v>53</v>
      </c>
      <c r="N410" s="7" t="s">
        <v>4205</v>
      </c>
      <c r="O410" s="1"/>
      <c r="P410" s="1" t="s">
        <v>54</v>
      </c>
      <c r="Q410" s="1" t="s">
        <v>2879</v>
      </c>
      <c r="R410" s="1" t="s">
        <v>2880</v>
      </c>
      <c r="S410" s="1" t="s">
        <v>2308</v>
      </c>
      <c r="U410" s="7">
        <f>IF(ISERROR(FIND("РУСАЛ",S410,1)),0,1)</f>
        <v>0</v>
      </c>
      <c r="V410" s="7" t="s">
        <v>4119</v>
      </c>
      <c r="W410" s="1" t="s">
        <v>197</v>
      </c>
      <c r="X410" s="7" t="s">
        <v>4182</v>
      </c>
      <c r="Y410" s="1" t="s">
        <v>3957</v>
      </c>
      <c r="Z410" s="7" t="s">
        <v>4196</v>
      </c>
      <c r="AA410" s="1">
        <v>8111001100</v>
      </c>
      <c r="AB410" s="1">
        <v>20400</v>
      </c>
      <c r="AC410" s="1">
        <v>20000</v>
      </c>
      <c r="AD410" s="1">
        <v>44860</v>
      </c>
    </row>
    <row r="411" spans="1:30" x14ac:dyDescent="0.25">
      <c r="A411" s="1">
        <v>12707</v>
      </c>
      <c r="B411" s="1" t="s">
        <v>2916</v>
      </c>
      <c r="C411" s="2">
        <v>40316</v>
      </c>
      <c r="D411" s="3">
        <v>2010</v>
      </c>
      <c r="E411" s="3">
        <v>5</v>
      </c>
      <c r="F411" s="1" t="s">
        <v>22</v>
      </c>
      <c r="G411" s="1"/>
      <c r="H411" s="1" t="s">
        <v>2711</v>
      </c>
      <c r="I411" s="1" t="s">
        <v>2917</v>
      </c>
      <c r="J411" s="1">
        <v>2465000141</v>
      </c>
      <c r="K411" s="1" t="s">
        <v>412</v>
      </c>
      <c r="L411" s="1" t="s">
        <v>413</v>
      </c>
      <c r="M411" s="1" t="s">
        <v>53</v>
      </c>
      <c r="N411" s="7" t="s">
        <v>4205</v>
      </c>
      <c r="O411" s="1"/>
      <c r="P411" s="1" t="s">
        <v>54</v>
      </c>
      <c r="Q411" s="1" t="s">
        <v>2879</v>
      </c>
      <c r="R411" s="1" t="s">
        <v>2714</v>
      </c>
      <c r="S411" s="1" t="s">
        <v>2308</v>
      </c>
      <c r="U411" s="7">
        <f>IF(ISERROR(FIND("РУСАЛ",S411,1)),0,1)</f>
        <v>0</v>
      </c>
      <c r="V411" s="7" t="s">
        <v>4119</v>
      </c>
      <c r="W411" s="1" t="s">
        <v>197</v>
      </c>
      <c r="X411" s="7" t="s">
        <v>4182</v>
      </c>
      <c r="Y411" s="1" t="s">
        <v>3957</v>
      </c>
      <c r="Z411" s="7" t="s">
        <v>4196</v>
      </c>
      <c r="AA411" s="1">
        <v>8111001100</v>
      </c>
      <c r="AB411" s="1">
        <v>81600</v>
      </c>
      <c r="AC411" s="1">
        <v>80000</v>
      </c>
      <c r="AD411" s="1">
        <v>179440</v>
      </c>
    </row>
    <row r="412" spans="1:30" x14ac:dyDescent="0.25">
      <c r="A412" s="1">
        <v>12804</v>
      </c>
      <c r="B412" s="1" t="s">
        <v>2951</v>
      </c>
      <c r="C412" s="2">
        <v>40323</v>
      </c>
      <c r="D412" s="3">
        <v>2010</v>
      </c>
      <c r="E412" s="3">
        <v>5</v>
      </c>
      <c r="F412" s="1" t="s">
        <v>22</v>
      </c>
      <c r="G412" s="1"/>
      <c r="H412" s="1" t="s">
        <v>2711</v>
      </c>
      <c r="I412" s="1" t="s">
        <v>2878</v>
      </c>
      <c r="J412" s="1">
        <v>2465000141</v>
      </c>
      <c r="K412" s="1" t="s">
        <v>412</v>
      </c>
      <c r="L412" s="1" t="s">
        <v>413</v>
      </c>
      <c r="M412" s="1" t="s">
        <v>53</v>
      </c>
      <c r="N412" s="7" t="s">
        <v>4205</v>
      </c>
      <c r="O412" s="1"/>
      <c r="P412" s="1" t="s">
        <v>54</v>
      </c>
      <c r="Q412" s="1" t="s">
        <v>2952</v>
      </c>
      <c r="R412" s="1" t="s">
        <v>2952</v>
      </c>
      <c r="S412" s="1" t="s">
        <v>2308</v>
      </c>
      <c r="U412" s="7">
        <f>IF(ISERROR(FIND("РУСАЛ",S412,1)),0,1)</f>
        <v>0</v>
      </c>
      <c r="V412" s="7" t="s">
        <v>4119</v>
      </c>
      <c r="W412" s="1" t="s">
        <v>197</v>
      </c>
      <c r="X412" s="7" t="s">
        <v>4182</v>
      </c>
      <c r="Y412" s="1" t="s">
        <v>3957</v>
      </c>
      <c r="Z412" s="7" t="s">
        <v>4196</v>
      </c>
      <c r="AA412" s="1">
        <v>8111001100</v>
      </c>
      <c r="AB412" s="1">
        <v>38760</v>
      </c>
      <c r="AC412" s="1">
        <v>38000</v>
      </c>
      <c r="AD412" s="1">
        <v>85234</v>
      </c>
    </row>
    <row r="413" spans="1:30" x14ac:dyDescent="0.25">
      <c r="A413" s="1">
        <v>14968</v>
      </c>
      <c r="B413" s="1" t="s">
        <v>3158</v>
      </c>
      <c r="C413" s="2">
        <v>40385</v>
      </c>
      <c r="D413" s="3">
        <v>2010</v>
      </c>
      <c r="E413" s="3">
        <v>7</v>
      </c>
      <c r="F413" s="1" t="s">
        <v>22</v>
      </c>
      <c r="G413" s="1"/>
      <c r="H413" s="1" t="s">
        <v>2711</v>
      </c>
      <c r="I413" s="1" t="s">
        <v>3159</v>
      </c>
      <c r="J413" s="1">
        <v>2465000141</v>
      </c>
      <c r="K413" s="1" t="s">
        <v>412</v>
      </c>
      <c r="L413" s="1" t="s">
        <v>413</v>
      </c>
      <c r="M413" s="1" t="s">
        <v>53</v>
      </c>
      <c r="N413" s="7" t="s">
        <v>4205</v>
      </c>
      <c r="O413" s="1"/>
      <c r="P413" s="1" t="s">
        <v>24</v>
      </c>
      <c r="Q413" s="1" t="s">
        <v>3160</v>
      </c>
      <c r="R413" s="1" t="s">
        <v>3161</v>
      </c>
      <c r="S413" s="1" t="s">
        <v>2308</v>
      </c>
      <c r="U413" s="7">
        <f>IF(ISERROR(FIND("РУСАЛ",S413,1)),0,1)</f>
        <v>0</v>
      </c>
      <c r="V413" s="7" t="s">
        <v>4119</v>
      </c>
      <c r="W413" s="1" t="s">
        <v>197</v>
      </c>
      <c r="X413" s="7" t="s">
        <v>4182</v>
      </c>
      <c r="Y413" s="1" t="s">
        <v>3957</v>
      </c>
      <c r="Z413" s="7" t="s">
        <v>4196</v>
      </c>
      <c r="AA413" s="1">
        <v>8111001100</v>
      </c>
      <c r="AB413" s="1">
        <v>82400</v>
      </c>
      <c r="AC413" s="1">
        <v>80000</v>
      </c>
      <c r="AD413" s="1">
        <v>193920</v>
      </c>
    </row>
    <row r="414" spans="1:30" x14ac:dyDescent="0.25">
      <c r="A414" s="1">
        <v>16614</v>
      </c>
      <c r="B414" s="1" t="s">
        <v>3275</v>
      </c>
      <c r="C414" s="2">
        <v>40413</v>
      </c>
      <c r="D414" s="3">
        <v>2010</v>
      </c>
      <c r="E414" s="3">
        <v>8</v>
      </c>
      <c r="F414" s="1" t="s">
        <v>22</v>
      </c>
      <c r="G414" s="1"/>
      <c r="H414" s="1" t="s">
        <v>3276</v>
      </c>
      <c r="I414" s="1" t="s">
        <v>3277</v>
      </c>
      <c r="J414" s="1">
        <v>2465000141</v>
      </c>
      <c r="K414" s="1" t="s">
        <v>412</v>
      </c>
      <c r="L414" s="1" t="s">
        <v>413</v>
      </c>
      <c r="M414" s="1" t="s">
        <v>53</v>
      </c>
      <c r="N414" s="7" t="s">
        <v>4205</v>
      </c>
      <c r="O414" s="1"/>
      <c r="P414" s="1" t="s">
        <v>24</v>
      </c>
      <c r="Q414" s="1" t="s">
        <v>3278</v>
      </c>
      <c r="R414" s="1" t="s">
        <v>3279</v>
      </c>
      <c r="S414" s="1" t="s">
        <v>3280</v>
      </c>
      <c r="U414" s="7">
        <f>IF(ISERROR(FIND("РУСАЛ",S414,1)),0,1)</f>
        <v>0</v>
      </c>
      <c r="V414" s="7" t="s">
        <v>4118</v>
      </c>
      <c r="W414" s="1" t="s">
        <v>197</v>
      </c>
      <c r="X414" s="7" t="s">
        <v>4182</v>
      </c>
      <c r="Y414" s="1" t="s">
        <v>3957</v>
      </c>
      <c r="Z414" s="7" t="s">
        <v>4196</v>
      </c>
      <c r="AA414" s="1">
        <v>8111001100</v>
      </c>
      <c r="AB414" s="1">
        <v>48096</v>
      </c>
      <c r="AC414" s="1">
        <v>48000</v>
      </c>
      <c r="AD414" s="1">
        <v>147360</v>
      </c>
    </row>
    <row r="415" spans="1:30" x14ac:dyDescent="0.25">
      <c r="A415" s="1">
        <v>16616</v>
      </c>
      <c r="B415" s="1" t="s">
        <v>3281</v>
      </c>
      <c r="C415" s="2">
        <v>40414</v>
      </c>
      <c r="D415" s="3">
        <v>2010</v>
      </c>
      <c r="E415" s="3">
        <v>8</v>
      </c>
      <c r="F415" s="1" t="s">
        <v>22</v>
      </c>
      <c r="G415" s="1"/>
      <c r="H415" s="1" t="s">
        <v>3282</v>
      </c>
      <c r="I415" s="1" t="s">
        <v>3283</v>
      </c>
      <c r="J415" s="1">
        <v>2465000141</v>
      </c>
      <c r="K415" s="1" t="s">
        <v>412</v>
      </c>
      <c r="L415" s="1" t="s">
        <v>413</v>
      </c>
      <c r="M415" s="1" t="s">
        <v>53</v>
      </c>
      <c r="N415" s="7" t="s">
        <v>4205</v>
      </c>
      <c r="O415" s="1"/>
      <c r="P415" s="1" t="s">
        <v>24</v>
      </c>
      <c r="Q415" s="1" t="s">
        <v>3284</v>
      </c>
      <c r="R415" s="1" t="s">
        <v>3285</v>
      </c>
      <c r="S415" s="1" t="s">
        <v>3286</v>
      </c>
      <c r="U415" s="7">
        <f>IF(ISERROR(FIND("РУСАЛ",S415,1)),0,1)</f>
        <v>0</v>
      </c>
      <c r="V415" s="7" t="s">
        <v>4135</v>
      </c>
      <c r="W415" s="1" t="s">
        <v>197</v>
      </c>
      <c r="X415" s="7" t="s">
        <v>4181</v>
      </c>
      <c r="Y415" s="1" t="s">
        <v>3946</v>
      </c>
      <c r="Z415" s="7" t="s">
        <v>4196</v>
      </c>
      <c r="AA415" s="1">
        <v>8104110000</v>
      </c>
      <c r="AB415" s="1">
        <v>79300</v>
      </c>
      <c r="AC415" s="1">
        <v>79161</v>
      </c>
      <c r="AD415" s="1">
        <v>232733.34</v>
      </c>
    </row>
    <row r="416" spans="1:30" x14ac:dyDescent="0.25">
      <c r="A416" s="1">
        <v>16673</v>
      </c>
      <c r="B416" s="1" t="s">
        <v>3299</v>
      </c>
      <c r="C416" s="2">
        <v>40415</v>
      </c>
      <c r="D416" s="3">
        <v>2010</v>
      </c>
      <c r="E416" s="3">
        <v>8</v>
      </c>
      <c r="F416" s="1" t="s">
        <v>22</v>
      </c>
      <c r="G416" s="1"/>
      <c r="H416" s="1" t="s">
        <v>3282</v>
      </c>
      <c r="I416" s="1" t="s">
        <v>3283</v>
      </c>
      <c r="J416" s="1">
        <v>2465000141</v>
      </c>
      <c r="K416" s="1" t="s">
        <v>412</v>
      </c>
      <c r="L416" s="1" t="s">
        <v>413</v>
      </c>
      <c r="M416" s="1" t="s">
        <v>53</v>
      </c>
      <c r="N416" s="7" t="s">
        <v>4205</v>
      </c>
      <c r="O416" s="1"/>
      <c r="P416" s="1" t="s">
        <v>24</v>
      </c>
      <c r="Q416" s="1" t="s">
        <v>3284</v>
      </c>
      <c r="R416" s="1" t="s">
        <v>3284</v>
      </c>
      <c r="S416" s="1" t="s">
        <v>3286</v>
      </c>
      <c r="U416" s="7">
        <f>IF(ISERROR(FIND("РУСАЛ",S416,1)),0,1)</f>
        <v>0</v>
      </c>
      <c r="V416" s="7" t="s">
        <v>4135</v>
      </c>
      <c r="W416" s="1" t="s">
        <v>197</v>
      </c>
      <c r="X416" s="7" t="s">
        <v>4181</v>
      </c>
      <c r="Y416" s="1" t="s">
        <v>3946</v>
      </c>
      <c r="Z416" s="7" t="s">
        <v>4196</v>
      </c>
      <c r="AA416" s="1">
        <v>8104110000</v>
      </c>
      <c r="AB416" s="1">
        <v>39026</v>
      </c>
      <c r="AC416" s="1">
        <v>39006</v>
      </c>
      <c r="AD416" s="1">
        <v>114677.64</v>
      </c>
    </row>
    <row r="417" spans="1:30" x14ac:dyDescent="0.25">
      <c r="A417" s="1">
        <v>17185</v>
      </c>
      <c r="B417" s="1" t="s">
        <v>3313</v>
      </c>
      <c r="C417" s="2">
        <v>40424</v>
      </c>
      <c r="D417" s="3">
        <v>2010</v>
      </c>
      <c r="E417" s="3">
        <v>9</v>
      </c>
      <c r="F417" s="1" t="s">
        <v>22</v>
      </c>
      <c r="G417" s="1"/>
      <c r="H417" s="1" t="s">
        <v>3314</v>
      </c>
      <c r="I417" s="1" t="s">
        <v>3315</v>
      </c>
      <c r="J417" s="1">
        <v>2465000141</v>
      </c>
      <c r="K417" s="1" t="s">
        <v>412</v>
      </c>
      <c r="L417" s="1" t="s">
        <v>413</v>
      </c>
      <c r="M417" s="1" t="s">
        <v>53</v>
      </c>
      <c r="N417" s="7" t="s">
        <v>4205</v>
      </c>
      <c r="O417" s="1"/>
      <c r="P417" s="1" t="s">
        <v>24</v>
      </c>
      <c r="Q417" s="1" t="s">
        <v>3316</v>
      </c>
      <c r="R417" s="1" t="s">
        <v>410</v>
      </c>
      <c r="S417" s="1" t="s">
        <v>1086</v>
      </c>
      <c r="U417" s="7">
        <f>IF(ISERROR(FIND("РУСАЛ",S417,1)),0,1)</f>
        <v>0</v>
      </c>
      <c r="V417" s="7" t="s">
        <v>4154</v>
      </c>
      <c r="W417" s="1" t="s">
        <v>197</v>
      </c>
      <c r="X417" s="7" t="s">
        <v>4182</v>
      </c>
      <c r="Y417" s="1" t="s">
        <v>3957</v>
      </c>
      <c r="Z417" s="7" t="s">
        <v>4196</v>
      </c>
      <c r="AA417" s="1">
        <v>8111001100</v>
      </c>
      <c r="AB417" s="1">
        <v>60120</v>
      </c>
      <c r="AC417" s="1">
        <v>58500</v>
      </c>
      <c r="AD417" s="1">
        <v>142389</v>
      </c>
    </row>
    <row r="418" spans="1:30" x14ac:dyDescent="0.25">
      <c r="A418" s="1">
        <v>17240</v>
      </c>
      <c r="B418" s="1" t="s">
        <v>3343</v>
      </c>
      <c r="C418" s="2">
        <v>40430</v>
      </c>
      <c r="D418" s="3">
        <v>2010</v>
      </c>
      <c r="E418" s="3">
        <v>9</v>
      </c>
      <c r="F418" s="1" t="s">
        <v>22</v>
      </c>
      <c r="G418" s="1"/>
      <c r="H418" s="1" t="s">
        <v>3282</v>
      </c>
      <c r="I418" s="1" t="s">
        <v>3283</v>
      </c>
      <c r="J418" s="1">
        <v>2465000141</v>
      </c>
      <c r="K418" s="1" t="s">
        <v>412</v>
      </c>
      <c r="L418" s="1" t="s">
        <v>413</v>
      </c>
      <c r="M418" s="1" t="s">
        <v>53</v>
      </c>
      <c r="N418" s="7" t="s">
        <v>4205</v>
      </c>
      <c r="O418" s="1"/>
      <c r="P418" s="1" t="s">
        <v>24</v>
      </c>
      <c r="Q418" s="1" t="s">
        <v>3284</v>
      </c>
      <c r="R418" s="7" t="s">
        <v>3284</v>
      </c>
      <c r="S418" s="1" t="s">
        <v>3286</v>
      </c>
      <c r="U418" s="7">
        <f>IF(ISERROR(FIND("РУСАЛ",S418,1)),0,1)</f>
        <v>0</v>
      </c>
      <c r="V418" s="7" t="s">
        <v>4135</v>
      </c>
      <c r="W418" s="1" t="s">
        <v>197</v>
      </c>
      <c r="X418" s="7" t="s">
        <v>4181</v>
      </c>
      <c r="Y418" s="1" t="s">
        <v>3946</v>
      </c>
      <c r="Z418" s="7" t="s">
        <v>4196</v>
      </c>
      <c r="AA418" s="1">
        <v>8104110000</v>
      </c>
      <c r="AB418" s="1">
        <v>19187</v>
      </c>
      <c r="AC418" s="1">
        <v>19177</v>
      </c>
      <c r="AD418" s="1">
        <v>56380.38</v>
      </c>
    </row>
    <row r="419" spans="1:30" x14ac:dyDescent="0.25">
      <c r="A419" s="1">
        <v>17265</v>
      </c>
      <c r="B419" s="1" t="s">
        <v>3351</v>
      </c>
      <c r="C419" s="2">
        <v>40429</v>
      </c>
      <c r="D419" s="3">
        <v>2010</v>
      </c>
      <c r="E419" s="3">
        <v>9</v>
      </c>
      <c r="F419" s="1" t="s">
        <v>22</v>
      </c>
      <c r="G419" s="1"/>
      <c r="H419" s="1" t="s">
        <v>3282</v>
      </c>
      <c r="I419" s="1" t="s">
        <v>3283</v>
      </c>
      <c r="J419" s="1">
        <v>2465000141</v>
      </c>
      <c r="K419" s="1" t="s">
        <v>412</v>
      </c>
      <c r="L419" s="1" t="s">
        <v>413</v>
      </c>
      <c r="M419" s="1" t="s">
        <v>53</v>
      </c>
      <c r="N419" s="7" t="s">
        <v>4205</v>
      </c>
      <c r="O419" s="1"/>
      <c r="P419" s="1" t="s">
        <v>24</v>
      </c>
      <c r="Q419" s="1" t="s">
        <v>3284</v>
      </c>
      <c r="R419" s="1" t="s">
        <v>410</v>
      </c>
      <c r="S419" s="1" t="s">
        <v>3286</v>
      </c>
      <c r="U419" s="7">
        <f>IF(ISERROR(FIND("РУСАЛ",S419,1)),0,1)</f>
        <v>0</v>
      </c>
      <c r="V419" s="7" t="s">
        <v>4135</v>
      </c>
      <c r="W419" s="1" t="s">
        <v>197</v>
      </c>
      <c r="X419" s="7" t="s">
        <v>4181</v>
      </c>
      <c r="Y419" s="1" t="s">
        <v>3946</v>
      </c>
      <c r="Z419" s="7" t="s">
        <v>4196</v>
      </c>
      <c r="AA419" s="1">
        <v>8104110000</v>
      </c>
      <c r="AB419" s="1">
        <v>39725</v>
      </c>
      <c r="AC419" s="1">
        <v>39658</v>
      </c>
      <c r="AD419" s="1">
        <v>116594.52</v>
      </c>
    </row>
    <row r="420" spans="1:30" x14ac:dyDescent="0.25">
      <c r="A420" s="1">
        <v>17266</v>
      </c>
      <c r="B420" s="1" t="s">
        <v>3352</v>
      </c>
      <c r="C420" s="2">
        <v>40429</v>
      </c>
      <c r="D420" s="3">
        <v>2010</v>
      </c>
      <c r="E420" s="3">
        <v>9</v>
      </c>
      <c r="F420" s="1" t="s">
        <v>22</v>
      </c>
      <c r="G420" s="1"/>
      <c r="H420" s="1" t="s">
        <v>3276</v>
      </c>
      <c r="I420" s="1" t="s">
        <v>3277</v>
      </c>
      <c r="J420" s="1">
        <v>2465000141</v>
      </c>
      <c r="K420" s="1" t="s">
        <v>412</v>
      </c>
      <c r="L420" s="1" t="s">
        <v>413</v>
      </c>
      <c r="M420" s="1" t="s">
        <v>53</v>
      </c>
      <c r="N420" s="7" t="s">
        <v>4205</v>
      </c>
      <c r="O420" s="1"/>
      <c r="P420" s="1" t="s">
        <v>24</v>
      </c>
      <c r="Q420" s="1" t="s">
        <v>3278</v>
      </c>
      <c r="R420" s="7" t="s">
        <v>3278</v>
      </c>
      <c r="S420" s="1" t="s">
        <v>3280</v>
      </c>
      <c r="U420" s="7">
        <f>IF(ISERROR(FIND("РУСАЛ",S420,1)),0,1)</f>
        <v>0</v>
      </c>
      <c r="V420" s="7" t="s">
        <v>4118</v>
      </c>
      <c r="W420" s="1" t="s">
        <v>197</v>
      </c>
      <c r="X420" s="7" t="s">
        <v>4182</v>
      </c>
      <c r="Y420" s="1" t="s">
        <v>3957</v>
      </c>
      <c r="Z420" s="7" t="s">
        <v>4196</v>
      </c>
      <c r="AA420" s="1">
        <v>8111001100</v>
      </c>
      <c r="AB420" s="1">
        <v>96192</v>
      </c>
      <c r="AC420" s="1">
        <v>96000</v>
      </c>
      <c r="AD420" s="1">
        <v>294720</v>
      </c>
    </row>
    <row r="421" spans="1:30" x14ac:dyDescent="0.25">
      <c r="A421" s="1">
        <v>17456</v>
      </c>
      <c r="B421" s="1" t="s">
        <v>3394</v>
      </c>
      <c r="C421" s="2">
        <v>40443</v>
      </c>
      <c r="D421" s="3">
        <v>2010</v>
      </c>
      <c r="E421" s="3">
        <v>9</v>
      </c>
      <c r="F421" s="1" t="s">
        <v>22</v>
      </c>
      <c r="G421" s="1"/>
      <c r="H421" s="1" t="s">
        <v>3314</v>
      </c>
      <c r="I421" s="1" t="s">
        <v>3315</v>
      </c>
      <c r="J421" s="1">
        <v>2465000141</v>
      </c>
      <c r="K421" s="1" t="s">
        <v>412</v>
      </c>
      <c r="L421" s="1" t="s">
        <v>413</v>
      </c>
      <c r="M421" s="1" t="s">
        <v>53</v>
      </c>
      <c r="N421" s="7" t="s">
        <v>4205</v>
      </c>
      <c r="O421" s="1"/>
      <c r="P421" s="1" t="s">
        <v>24</v>
      </c>
      <c r="Q421" s="1" t="s">
        <v>3395</v>
      </c>
      <c r="R421" s="1" t="s">
        <v>410</v>
      </c>
      <c r="S421" s="1" t="s">
        <v>1086</v>
      </c>
      <c r="U421" s="7">
        <f>IF(ISERROR(FIND("РУСАЛ",S421,1)),0,1)</f>
        <v>0</v>
      </c>
      <c r="V421" s="7" t="s">
        <v>4154</v>
      </c>
      <c r="W421" s="1" t="s">
        <v>197</v>
      </c>
      <c r="X421" s="7" t="s">
        <v>4182</v>
      </c>
      <c r="Y421" s="1" t="s">
        <v>3957</v>
      </c>
      <c r="Z421" s="7" t="s">
        <v>4196</v>
      </c>
      <c r="AA421" s="1">
        <v>8111001100</v>
      </c>
      <c r="AB421" s="1">
        <v>60310</v>
      </c>
      <c r="AC421" s="1">
        <v>58500</v>
      </c>
      <c r="AD421" s="1">
        <v>142389</v>
      </c>
    </row>
    <row r="422" spans="1:30" x14ac:dyDescent="0.25">
      <c r="A422" s="1">
        <v>17593</v>
      </c>
      <c r="B422" s="1" t="s">
        <v>3425</v>
      </c>
      <c r="C422" s="2">
        <v>40455</v>
      </c>
      <c r="D422" s="3">
        <v>2010</v>
      </c>
      <c r="E422" s="3">
        <v>10</v>
      </c>
      <c r="F422" s="1" t="s">
        <v>22</v>
      </c>
      <c r="G422" s="1"/>
      <c r="H422" s="1" t="s">
        <v>2304</v>
      </c>
      <c r="I422" s="1"/>
      <c r="J422" s="1">
        <v>2465000141</v>
      </c>
      <c r="K422" s="1" t="s">
        <v>412</v>
      </c>
      <c r="L422" s="1" t="s">
        <v>466</v>
      </c>
      <c r="M422" s="1" t="s">
        <v>53</v>
      </c>
      <c r="N422" s="7" t="s">
        <v>4205</v>
      </c>
      <c r="O422" s="1"/>
      <c r="P422" s="1" t="s">
        <v>24</v>
      </c>
      <c r="Q422" s="1" t="s">
        <v>3426</v>
      </c>
      <c r="R422" s="1" t="s">
        <v>3427</v>
      </c>
      <c r="S422" s="1" t="s">
        <v>2308</v>
      </c>
      <c r="U422" s="7">
        <f>IF(ISERROR(FIND("РУСАЛ",S422,1)),0,1)</f>
        <v>0</v>
      </c>
      <c r="V422" s="7" t="s">
        <v>4119</v>
      </c>
      <c r="W422" s="1" t="s">
        <v>197</v>
      </c>
      <c r="X422" s="7" t="s">
        <v>4182</v>
      </c>
      <c r="Y422" s="1" t="s">
        <v>3957</v>
      </c>
      <c r="Z422" s="7" t="s">
        <v>4196</v>
      </c>
      <c r="AA422" s="1">
        <v>8111001100</v>
      </c>
      <c r="AB422" s="1">
        <v>41200</v>
      </c>
      <c r="AC422" s="1">
        <v>40000</v>
      </c>
      <c r="AD422" s="1">
        <v>93560</v>
      </c>
    </row>
    <row r="423" spans="1:30" x14ac:dyDescent="0.25">
      <c r="A423" s="1">
        <v>17609</v>
      </c>
      <c r="B423" s="1" t="s">
        <v>3434</v>
      </c>
      <c r="C423" s="2">
        <v>40456</v>
      </c>
      <c r="D423" s="3">
        <v>2010</v>
      </c>
      <c r="E423" s="3">
        <v>10</v>
      </c>
      <c r="F423" s="1" t="s">
        <v>22</v>
      </c>
      <c r="G423" s="1"/>
      <c r="H423" s="1" t="s">
        <v>3282</v>
      </c>
      <c r="I423" s="1"/>
      <c r="J423" s="1">
        <v>2465000141</v>
      </c>
      <c r="K423" s="1" t="s">
        <v>412</v>
      </c>
      <c r="L423" s="1" t="s">
        <v>466</v>
      </c>
      <c r="M423" s="1" t="s">
        <v>53</v>
      </c>
      <c r="N423" s="7" t="s">
        <v>4205</v>
      </c>
      <c r="O423" s="1"/>
      <c r="P423" s="1" t="s">
        <v>24</v>
      </c>
      <c r="Q423" s="1" t="s">
        <v>3435</v>
      </c>
      <c r="R423" s="1" t="s">
        <v>1806</v>
      </c>
      <c r="S423" s="1" t="s">
        <v>3286</v>
      </c>
      <c r="U423" s="7">
        <f>IF(ISERROR(FIND("РУСАЛ",S423,1)),0,1)</f>
        <v>0</v>
      </c>
      <c r="V423" s="7" t="s">
        <v>4135</v>
      </c>
      <c r="W423" s="1" t="s">
        <v>197</v>
      </c>
      <c r="X423" s="7" t="s">
        <v>4181</v>
      </c>
      <c r="Y423" s="1" t="s">
        <v>3946</v>
      </c>
      <c r="Z423" s="7" t="s">
        <v>4196</v>
      </c>
      <c r="AA423" s="1">
        <v>8104110000</v>
      </c>
      <c r="AB423" s="1">
        <v>120986</v>
      </c>
      <c r="AC423" s="1">
        <v>120926</v>
      </c>
      <c r="AD423" s="1">
        <v>355522.44</v>
      </c>
    </row>
    <row r="424" spans="1:30" x14ac:dyDescent="0.25">
      <c r="A424" s="1">
        <v>17650</v>
      </c>
      <c r="B424" s="1" t="s">
        <v>3445</v>
      </c>
      <c r="C424" s="2">
        <v>40458</v>
      </c>
      <c r="D424" s="3">
        <v>2010</v>
      </c>
      <c r="E424" s="3">
        <v>10</v>
      </c>
      <c r="F424" s="1" t="s">
        <v>22</v>
      </c>
      <c r="G424" s="1"/>
      <c r="H424" s="1" t="s">
        <v>2711</v>
      </c>
      <c r="I424" s="1"/>
      <c r="J424" s="1">
        <v>2465000141</v>
      </c>
      <c r="K424" s="1" t="s">
        <v>412</v>
      </c>
      <c r="L424" s="1" t="s">
        <v>466</v>
      </c>
      <c r="M424" s="1" t="s">
        <v>53</v>
      </c>
      <c r="N424" s="7" t="s">
        <v>4205</v>
      </c>
      <c r="O424" s="1"/>
      <c r="P424" s="1" t="s">
        <v>24</v>
      </c>
      <c r="Q424" s="1" t="s">
        <v>3446</v>
      </c>
      <c r="R424" s="1" t="s">
        <v>3447</v>
      </c>
      <c r="S424" s="1" t="s">
        <v>2308</v>
      </c>
      <c r="U424" s="7">
        <f>IF(ISERROR(FIND("РУСАЛ",S424,1)),0,1)</f>
        <v>0</v>
      </c>
      <c r="V424" s="7" t="s">
        <v>4119</v>
      </c>
      <c r="W424" s="1" t="s">
        <v>197</v>
      </c>
      <c r="X424" s="7" t="s">
        <v>4189</v>
      </c>
      <c r="Y424" s="1" t="s">
        <v>3952</v>
      </c>
      <c r="Z424" s="7" t="s">
        <v>4196</v>
      </c>
      <c r="AA424" s="1">
        <v>8108200009</v>
      </c>
      <c r="AB424" s="1">
        <v>20600</v>
      </c>
      <c r="AC424" s="1">
        <v>20000</v>
      </c>
      <c r="AD424" s="1">
        <v>121580</v>
      </c>
    </row>
    <row r="425" spans="1:30" x14ac:dyDescent="0.25">
      <c r="A425" s="1">
        <v>17767</v>
      </c>
      <c r="B425" s="1" t="s">
        <v>3489</v>
      </c>
      <c r="C425" s="2">
        <v>40465</v>
      </c>
      <c r="D425" s="3">
        <v>2010</v>
      </c>
      <c r="E425" s="3">
        <v>10</v>
      </c>
      <c r="F425" s="1" t="s">
        <v>22</v>
      </c>
      <c r="G425" s="1"/>
      <c r="H425" s="1" t="s">
        <v>2304</v>
      </c>
      <c r="I425" s="1"/>
      <c r="J425" s="1">
        <v>2465000141</v>
      </c>
      <c r="K425" s="1" t="s">
        <v>412</v>
      </c>
      <c r="L425" s="1" t="s">
        <v>466</v>
      </c>
      <c r="M425" s="1" t="s">
        <v>53</v>
      </c>
      <c r="N425" s="7" t="s">
        <v>4205</v>
      </c>
      <c r="O425" s="1"/>
      <c r="P425" s="1" t="s">
        <v>24</v>
      </c>
      <c r="Q425" s="1" t="s">
        <v>3426</v>
      </c>
      <c r="R425" s="1" t="s">
        <v>3427</v>
      </c>
      <c r="S425" s="1" t="s">
        <v>2308</v>
      </c>
      <c r="U425" s="7">
        <f>IF(ISERROR(FIND("РУСАЛ",S425,1)),0,1)</f>
        <v>0</v>
      </c>
      <c r="V425" s="7" t="s">
        <v>4119</v>
      </c>
      <c r="W425" s="1" t="s">
        <v>197</v>
      </c>
      <c r="X425" s="7" t="s">
        <v>4182</v>
      </c>
      <c r="Y425" s="1" t="s">
        <v>3957</v>
      </c>
      <c r="Z425" s="7" t="s">
        <v>4196</v>
      </c>
      <c r="AA425" s="1">
        <v>8111001100</v>
      </c>
      <c r="AB425" s="1">
        <v>20600</v>
      </c>
      <c r="AC425" s="1">
        <v>20000</v>
      </c>
      <c r="AD425" s="1">
        <v>46780</v>
      </c>
    </row>
    <row r="426" spans="1:30" x14ac:dyDescent="0.25">
      <c r="A426" s="1">
        <v>17769</v>
      </c>
      <c r="B426" s="1" t="s">
        <v>3490</v>
      </c>
      <c r="C426" s="2">
        <v>40465</v>
      </c>
      <c r="D426" s="3">
        <v>2010</v>
      </c>
      <c r="E426" s="3">
        <v>10</v>
      </c>
      <c r="F426" s="1" t="s">
        <v>22</v>
      </c>
      <c r="G426" s="1"/>
      <c r="H426" s="1" t="s">
        <v>2304</v>
      </c>
      <c r="I426" s="1"/>
      <c r="J426" s="1">
        <v>2465000141</v>
      </c>
      <c r="K426" s="1" t="s">
        <v>412</v>
      </c>
      <c r="L426" s="1" t="s">
        <v>466</v>
      </c>
      <c r="M426" s="1" t="s">
        <v>53</v>
      </c>
      <c r="N426" s="7" t="s">
        <v>4205</v>
      </c>
      <c r="O426" s="1"/>
      <c r="P426" s="1" t="s">
        <v>24</v>
      </c>
      <c r="Q426" s="1" t="s">
        <v>3426</v>
      </c>
      <c r="R426" s="1" t="s">
        <v>3427</v>
      </c>
      <c r="S426" s="1" t="s">
        <v>2308</v>
      </c>
      <c r="U426" s="7">
        <f>IF(ISERROR(FIND("РУСАЛ",S426,1)),0,1)</f>
        <v>0</v>
      </c>
      <c r="V426" s="7" t="s">
        <v>4119</v>
      </c>
      <c r="W426" s="1" t="s">
        <v>197</v>
      </c>
      <c r="X426" s="7" t="s">
        <v>4182</v>
      </c>
      <c r="Y426" s="1" t="s">
        <v>3957</v>
      </c>
      <c r="Z426" s="7" t="s">
        <v>4196</v>
      </c>
      <c r="AA426" s="1">
        <v>8111001100</v>
      </c>
      <c r="AB426" s="1">
        <v>20600</v>
      </c>
      <c r="AC426" s="1">
        <v>20000</v>
      </c>
      <c r="AD426" s="1">
        <v>46780</v>
      </c>
    </row>
    <row r="427" spans="1:30" x14ac:dyDescent="0.25">
      <c r="A427" s="1">
        <v>17900</v>
      </c>
      <c r="B427" s="1" t="s">
        <v>3532</v>
      </c>
      <c r="C427" s="2">
        <v>40473</v>
      </c>
      <c r="D427" s="3">
        <v>2010</v>
      </c>
      <c r="E427" s="3">
        <v>10</v>
      </c>
      <c r="F427" s="1" t="s">
        <v>22</v>
      </c>
      <c r="G427" s="1"/>
      <c r="H427" s="1" t="s">
        <v>3282</v>
      </c>
      <c r="I427" s="1"/>
      <c r="J427" s="1">
        <v>2465000141</v>
      </c>
      <c r="K427" s="1" t="s">
        <v>412</v>
      </c>
      <c r="L427" s="1" t="s">
        <v>466</v>
      </c>
      <c r="M427" s="1" t="s">
        <v>53</v>
      </c>
      <c r="N427" s="7" t="s">
        <v>4205</v>
      </c>
      <c r="O427" s="1"/>
      <c r="P427" s="1" t="s">
        <v>24</v>
      </c>
      <c r="Q427" s="1" t="s">
        <v>3533</v>
      </c>
      <c r="R427" s="1" t="s">
        <v>3534</v>
      </c>
      <c r="S427" s="1" t="s">
        <v>3286</v>
      </c>
      <c r="U427" s="7">
        <f>IF(ISERROR(FIND("РУСАЛ",S427,1)),0,1)</f>
        <v>0</v>
      </c>
      <c r="V427" s="7" t="s">
        <v>4135</v>
      </c>
      <c r="W427" s="1" t="s">
        <v>197</v>
      </c>
      <c r="X427" s="7" t="s">
        <v>4181</v>
      </c>
      <c r="Y427" s="1" t="s">
        <v>3946</v>
      </c>
      <c r="Z427" s="7" t="s">
        <v>4196</v>
      </c>
      <c r="AA427" s="1">
        <v>8104110000</v>
      </c>
      <c r="AB427" s="1">
        <v>197082</v>
      </c>
      <c r="AC427" s="1">
        <v>196982</v>
      </c>
      <c r="AD427" s="1">
        <v>579127.07999999996</v>
      </c>
    </row>
    <row r="428" spans="1:30" x14ac:dyDescent="0.25">
      <c r="A428" s="1">
        <v>20896</v>
      </c>
      <c r="B428" s="1" t="s">
        <v>3584</v>
      </c>
      <c r="C428" s="2">
        <v>40493</v>
      </c>
      <c r="D428" s="3">
        <v>2010</v>
      </c>
      <c r="E428" s="3">
        <v>11</v>
      </c>
      <c r="F428" s="1" t="s">
        <v>22</v>
      </c>
      <c r="G428" s="1"/>
      <c r="H428" s="1" t="s">
        <v>464</v>
      </c>
      <c r="I428" s="1" t="s">
        <v>465</v>
      </c>
      <c r="J428" s="1">
        <v>2465000141</v>
      </c>
      <c r="K428" s="1" t="s">
        <v>412</v>
      </c>
      <c r="L428" s="1" t="s">
        <v>466</v>
      </c>
      <c r="M428" s="1" t="s">
        <v>247</v>
      </c>
      <c r="N428" s="7" t="s">
        <v>4203</v>
      </c>
      <c r="O428" s="1"/>
      <c r="P428" s="1" t="s">
        <v>24</v>
      </c>
      <c r="Q428" s="1" t="s">
        <v>3585</v>
      </c>
      <c r="R428" s="1" t="s">
        <v>410</v>
      </c>
      <c r="S428" s="1" t="s">
        <v>502</v>
      </c>
      <c r="T428" s="7" t="s">
        <v>4085</v>
      </c>
      <c r="V428" s="7" t="s">
        <v>4236</v>
      </c>
      <c r="W428" s="1" t="s">
        <v>197</v>
      </c>
      <c r="X428" s="7" t="s">
        <v>4177</v>
      </c>
      <c r="Y428" s="1" t="s">
        <v>3934</v>
      </c>
      <c r="Z428" s="7" t="s">
        <v>4196</v>
      </c>
      <c r="AA428" s="1">
        <v>7601201009</v>
      </c>
      <c r="AB428" s="1">
        <v>15984</v>
      </c>
      <c r="AC428" s="1">
        <v>15763</v>
      </c>
      <c r="AD428" s="1">
        <v>77853.460000000006</v>
      </c>
    </row>
    <row r="429" spans="1:30" x14ac:dyDescent="0.25">
      <c r="A429" s="1">
        <v>20902</v>
      </c>
      <c r="B429" s="1" t="s">
        <v>3596</v>
      </c>
      <c r="C429" s="2">
        <v>40511</v>
      </c>
      <c r="D429" s="3">
        <v>2010</v>
      </c>
      <c r="E429" s="3">
        <v>11</v>
      </c>
      <c r="F429" s="1" t="s">
        <v>22</v>
      </c>
      <c r="G429" s="1"/>
      <c r="H429" s="1" t="s">
        <v>3597</v>
      </c>
      <c r="I429" s="1" t="s">
        <v>3598</v>
      </c>
      <c r="J429" s="1">
        <v>2465000141</v>
      </c>
      <c r="K429" s="1" t="s">
        <v>412</v>
      </c>
      <c r="L429" s="1" t="s">
        <v>466</v>
      </c>
      <c r="M429" s="1" t="s">
        <v>323</v>
      </c>
      <c r="N429" s="7" t="s">
        <v>4198</v>
      </c>
      <c r="O429" s="1"/>
      <c r="P429" s="1" t="s">
        <v>24</v>
      </c>
      <c r="Q429" s="1" t="s">
        <v>3599</v>
      </c>
      <c r="R429" s="7" t="s">
        <v>3600</v>
      </c>
      <c r="S429" s="1" t="s">
        <v>1982</v>
      </c>
      <c r="T429" s="7" t="s">
        <v>4085</v>
      </c>
      <c r="V429" s="7" t="s">
        <v>4242</v>
      </c>
      <c r="W429" s="1" t="s">
        <v>197</v>
      </c>
      <c r="X429" s="7" t="s">
        <v>4177</v>
      </c>
      <c r="Y429" s="1" t="s">
        <v>3934</v>
      </c>
      <c r="Z429" s="7" t="s">
        <v>4196</v>
      </c>
      <c r="AA429" s="1">
        <v>7601201009</v>
      </c>
      <c r="AB429" s="1">
        <v>24551</v>
      </c>
      <c r="AC429" s="1">
        <v>24025</v>
      </c>
      <c r="AD429" s="1">
        <v>111692.23</v>
      </c>
    </row>
    <row r="430" spans="1:30" x14ac:dyDescent="0.25">
      <c r="A430" s="1">
        <v>20912</v>
      </c>
      <c r="B430" s="1" t="s">
        <v>3617</v>
      </c>
      <c r="C430" s="2">
        <v>40537</v>
      </c>
      <c r="D430" s="3">
        <v>2010</v>
      </c>
      <c r="E430" s="3">
        <v>12</v>
      </c>
      <c r="F430" s="1" t="s">
        <v>22</v>
      </c>
      <c r="G430" s="1"/>
      <c r="H430" s="1" t="s">
        <v>464</v>
      </c>
      <c r="I430" s="1" t="s">
        <v>465</v>
      </c>
      <c r="J430" s="1">
        <v>2465000141</v>
      </c>
      <c r="K430" s="1" t="s">
        <v>412</v>
      </c>
      <c r="L430" s="1" t="s">
        <v>466</v>
      </c>
      <c r="M430" s="1" t="s">
        <v>247</v>
      </c>
      <c r="N430" s="7" t="s">
        <v>4203</v>
      </c>
      <c r="O430" s="1"/>
      <c r="P430" s="1" t="s">
        <v>24</v>
      </c>
      <c r="Q430" s="1" t="s">
        <v>3618</v>
      </c>
      <c r="R430" s="1" t="s">
        <v>1667</v>
      </c>
      <c r="S430" s="1" t="s">
        <v>502</v>
      </c>
      <c r="T430" s="7" t="s">
        <v>4085</v>
      </c>
      <c r="V430" s="7" t="s">
        <v>4237</v>
      </c>
      <c r="W430" s="1" t="s">
        <v>197</v>
      </c>
      <c r="X430" s="7" t="s">
        <v>4177</v>
      </c>
      <c r="Y430" s="1" t="s">
        <v>3934</v>
      </c>
      <c r="Z430" s="7" t="s">
        <v>4196</v>
      </c>
      <c r="AA430" s="1">
        <v>7601201009</v>
      </c>
      <c r="AB430" s="1">
        <v>10176</v>
      </c>
      <c r="AC430" s="1">
        <v>10040</v>
      </c>
      <c r="AD430" s="1">
        <v>50691.96</v>
      </c>
    </row>
    <row r="431" spans="1:30" x14ac:dyDescent="0.25">
      <c r="A431" s="1">
        <v>22976</v>
      </c>
      <c r="B431" s="1" t="s">
        <v>3624</v>
      </c>
      <c r="C431" s="2">
        <v>40246</v>
      </c>
      <c r="D431" s="3">
        <v>2010</v>
      </c>
      <c r="E431" s="3">
        <v>3</v>
      </c>
      <c r="F431" s="1" t="s">
        <v>22</v>
      </c>
      <c r="G431" s="1"/>
      <c r="H431" s="1"/>
      <c r="I431" s="1"/>
      <c r="J431" s="1">
        <v>2465000141</v>
      </c>
      <c r="K431" s="1" t="s">
        <v>412</v>
      </c>
      <c r="L431" s="1" t="s">
        <v>466</v>
      </c>
      <c r="M431" s="1"/>
      <c r="N431" s="7" t="s">
        <v>4065</v>
      </c>
      <c r="O431" s="1"/>
      <c r="P431" s="1" t="s">
        <v>49</v>
      </c>
      <c r="Q431" s="1" t="s">
        <v>3625</v>
      </c>
      <c r="R431" s="1" t="s">
        <v>3626</v>
      </c>
      <c r="S431" s="1" t="s">
        <v>412</v>
      </c>
      <c r="T431" s="7" t="s">
        <v>4085</v>
      </c>
      <c r="U431" s="7">
        <f>IF(ISERROR(FIND("КРАСН",S431,1)),0,1)</f>
        <v>1</v>
      </c>
      <c r="V431" s="7" t="s">
        <v>4235</v>
      </c>
      <c r="W431" s="1" t="e">
        <f>-RUSAL K</f>
        <v>#NAME?</v>
      </c>
      <c r="X431" s="7" t="s">
        <v>4177</v>
      </c>
      <c r="Y431" s="1" t="s">
        <v>3934</v>
      </c>
      <c r="Z431" s="7" t="s">
        <v>4196</v>
      </c>
      <c r="AA431" s="1">
        <v>7601201009</v>
      </c>
      <c r="AB431" s="1">
        <v>318385</v>
      </c>
      <c r="AC431" s="1">
        <v>317589</v>
      </c>
      <c r="AD431" s="1">
        <v>578832</v>
      </c>
    </row>
    <row r="432" spans="1:30" x14ac:dyDescent="0.25">
      <c r="A432" s="1">
        <v>24015</v>
      </c>
      <c r="B432" s="1" t="s">
        <v>3640</v>
      </c>
      <c r="C432" s="2">
        <v>40270</v>
      </c>
      <c r="D432" s="3">
        <v>2010</v>
      </c>
      <c r="E432" s="3">
        <v>4</v>
      </c>
      <c r="F432" s="1" t="s">
        <v>22</v>
      </c>
      <c r="G432" s="1"/>
      <c r="H432" s="1" t="s">
        <v>3641</v>
      </c>
      <c r="I432" s="1" t="s">
        <v>3642</v>
      </c>
      <c r="J432" s="1">
        <v>2465000141</v>
      </c>
      <c r="K432" s="1" t="s">
        <v>412</v>
      </c>
      <c r="L432" s="1" t="s">
        <v>413</v>
      </c>
      <c r="M432" s="1" t="s">
        <v>247</v>
      </c>
      <c r="N432" s="7" t="s">
        <v>4203</v>
      </c>
      <c r="O432" s="1"/>
      <c r="P432" s="1" t="s">
        <v>54</v>
      </c>
      <c r="Q432" s="1" t="s">
        <v>3643</v>
      </c>
      <c r="R432" s="1" t="s">
        <v>410</v>
      </c>
      <c r="S432" s="1" t="s">
        <v>561</v>
      </c>
      <c r="T432" s="7" t="s">
        <v>4085</v>
      </c>
      <c r="V432" s="7" t="s">
        <v>4235</v>
      </c>
      <c r="W432" s="1" t="s">
        <v>197</v>
      </c>
      <c r="X432" s="7" t="s">
        <v>4177</v>
      </c>
      <c r="Y432" s="1" t="s">
        <v>3934</v>
      </c>
      <c r="Z432" s="7" t="s">
        <v>4196</v>
      </c>
      <c r="AA432" s="1">
        <v>7601201009</v>
      </c>
      <c r="AB432" s="1">
        <v>48381</v>
      </c>
      <c r="AC432" s="1">
        <v>47735</v>
      </c>
      <c r="AD432" s="1">
        <v>219820</v>
      </c>
    </row>
    <row r="433" spans="1:30" x14ac:dyDescent="0.25">
      <c r="A433" s="1">
        <v>24202</v>
      </c>
      <c r="B433" s="1" t="s">
        <v>3667</v>
      </c>
      <c r="C433" s="2">
        <v>40317</v>
      </c>
      <c r="D433" s="3">
        <v>2010</v>
      </c>
      <c r="E433" s="3">
        <v>5</v>
      </c>
      <c r="F433" s="1" t="s">
        <v>22</v>
      </c>
      <c r="G433" s="1"/>
      <c r="H433" s="1" t="s">
        <v>3641</v>
      </c>
      <c r="I433" s="1" t="s">
        <v>3668</v>
      </c>
      <c r="J433" s="1">
        <v>2465000141</v>
      </c>
      <c r="K433" s="1" t="s">
        <v>412</v>
      </c>
      <c r="L433" s="1" t="s">
        <v>413</v>
      </c>
      <c r="M433" s="1" t="s">
        <v>247</v>
      </c>
      <c r="N433" s="7" t="s">
        <v>4203</v>
      </c>
      <c r="O433" s="1"/>
      <c r="P433" s="1" t="s">
        <v>54</v>
      </c>
      <c r="Q433" s="1" t="s">
        <v>3669</v>
      </c>
      <c r="R433" s="1" t="s">
        <v>3669</v>
      </c>
      <c r="S433" s="1" t="s">
        <v>502</v>
      </c>
      <c r="T433" s="7" t="s">
        <v>4085</v>
      </c>
      <c r="V433" s="7" t="s">
        <v>4234</v>
      </c>
      <c r="W433" s="1" t="s">
        <v>197</v>
      </c>
      <c r="X433" s="7" t="s">
        <v>4177</v>
      </c>
      <c r="Y433" s="1" t="s">
        <v>3934</v>
      </c>
      <c r="Z433" s="7" t="s">
        <v>4196</v>
      </c>
      <c r="AA433" s="1">
        <v>7601201009</v>
      </c>
      <c r="AB433" s="1">
        <v>49007</v>
      </c>
      <c r="AC433" s="1">
        <v>48344</v>
      </c>
      <c r="AD433" s="1">
        <v>222624</v>
      </c>
    </row>
    <row r="434" spans="1:30" x14ac:dyDescent="0.25">
      <c r="A434" s="1">
        <v>26408</v>
      </c>
      <c r="B434" s="1" t="s">
        <v>3700</v>
      </c>
      <c r="C434" s="2">
        <v>40380</v>
      </c>
      <c r="D434" s="3">
        <v>2010</v>
      </c>
      <c r="E434" s="3">
        <v>7</v>
      </c>
      <c r="F434" s="1" t="s">
        <v>22</v>
      </c>
      <c r="G434" s="1"/>
      <c r="H434" s="1" t="s">
        <v>464</v>
      </c>
      <c r="I434" s="1" t="s">
        <v>465</v>
      </c>
      <c r="J434" s="1">
        <v>2465000141</v>
      </c>
      <c r="K434" s="1" t="s">
        <v>412</v>
      </c>
      <c r="L434" s="1" t="s">
        <v>413</v>
      </c>
      <c r="M434" s="1" t="s">
        <v>247</v>
      </c>
      <c r="N434" s="7" t="s">
        <v>4203</v>
      </c>
      <c r="O434" s="1"/>
      <c r="P434" s="1" t="s">
        <v>40</v>
      </c>
      <c r="Q434" s="1" t="s">
        <v>3701</v>
      </c>
      <c r="R434" s="1" t="s">
        <v>3702</v>
      </c>
      <c r="S434" s="1" t="s">
        <v>502</v>
      </c>
      <c r="T434" s="7" t="s">
        <v>4085</v>
      </c>
      <c r="V434" s="7" t="s">
        <v>4236</v>
      </c>
      <c r="W434" s="1" t="s">
        <v>197</v>
      </c>
      <c r="X434" s="7" t="s">
        <v>4177</v>
      </c>
      <c r="Y434" s="1" t="s">
        <v>3934</v>
      </c>
      <c r="Z434" s="7" t="s">
        <v>4196</v>
      </c>
      <c r="AA434" s="1">
        <v>7601201009</v>
      </c>
      <c r="AB434" s="1">
        <v>24045</v>
      </c>
      <c r="AC434" s="1">
        <v>23722</v>
      </c>
      <c r="AD434" s="1">
        <v>117162.96</v>
      </c>
    </row>
    <row r="435" spans="1:30" x14ac:dyDescent="0.25">
      <c r="A435" s="1">
        <v>29104</v>
      </c>
      <c r="B435" s="1" t="s">
        <v>3742</v>
      </c>
      <c r="C435" s="2">
        <v>40466</v>
      </c>
      <c r="D435" s="3">
        <v>2010</v>
      </c>
      <c r="E435" s="3">
        <v>10</v>
      </c>
      <c r="F435" s="1" t="s">
        <v>22</v>
      </c>
      <c r="G435" s="1"/>
      <c r="H435" s="1" t="s">
        <v>464</v>
      </c>
      <c r="I435" s="1"/>
      <c r="J435" s="1">
        <v>2465000141</v>
      </c>
      <c r="K435" s="1" t="s">
        <v>412</v>
      </c>
      <c r="L435" s="1" t="s">
        <v>466</v>
      </c>
      <c r="M435" s="1" t="s">
        <v>247</v>
      </c>
      <c r="N435" s="7" t="s">
        <v>4203</v>
      </c>
      <c r="O435" s="1"/>
      <c r="P435" s="1"/>
      <c r="Q435" s="1" t="s">
        <v>3743</v>
      </c>
      <c r="R435" s="1" t="s">
        <v>3744</v>
      </c>
      <c r="S435" s="1" t="s">
        <v>3745</v>
      </c>
      <c r="T435" s="7" t="s">
        <v>4085</v>
      </c>
      <c r="V435" s="7" t="s">
        <v>4234</v>
      </c>
      <c r="W435" s="1" t="s">
        <v>197</v>
      </c>
      <c r="X435" s="7" t="s">
        <v>4177</v>
      </c>
      <c r="Y435" s="1" t="s">
        <v>3934</v>
      </c>
      <c r="Z435" s="7" t="s">
        <v>4196</v>
      </c>
      <c r="AA435" s="1">
        <v>7601201009</v>
      </c>
      <c r="AB435" s="1">
        <v>10094</v>
      </c>
      <c r="AC435" s="1">
        <v>9958</v>
      </c>
      <c r="AD435" s="1">
        <v>49182.559999999998</v>
      </c>
    </row>
    <row r="436" spans="1:30" x14ac:dyDescent="0.25">
      <c r="A436" s="1">
        <v>32959</v>
      </c>
      <c r="B436" s="1" t="s">
        <v>463</v>
      </c>
      <c r="C436" s="2">
        <v>40577</v>
      </c>
      <c r="D436" s="3">
        <v>2011</v>
      </c>
      <c r="E436" s="3">
        <v>2</v>
      </c>
      <c r="F436" s="1" t="s">
        <v>22</v>
      </c>
      <c r="G436" s="1"/>
      <c r="H436" s="1" t="s">
        <v>464</v>
      </c>
      <c r="I436" s="1" t="s">
        <v>465</v>
      </c>
      <c r="J436" s="1">
        <v>2465000141</v>
      </c>
      <c r="K436" s="1" t="s">
        <v>412</v>
      </c>
      <c r="L436" s="1" t="s">
        <v>466</v>
      </c>
      <c r="M436" s="1" t="s">
        <v>247</v>
      </c>
      <c r="N436" s="7" t="s">
        <v>4203</v>
      </c>
      <c r="O436" s="1"/>
      <c r="P436" s="1" t="s">
        <v>24</v>
      </c>
      <c r="Q436" s="1" t="s">
        <v>467</v>
      </c>
      <c r="R436" s="1" t="s">
        <v>468</v>
      </c>
      <c r="S436" s="1" t="s">
        <v>469</v>
      </c>
      <c r="T436" s="7" t="s">
        <v>4085</v>
      </c>
      <c r="V436" s="7" t="s">
        <v>4234</v>
      </c>
      <c r="W436" s="1" t="s">
        <v>197</v>
      </c>
      <c r="X436" s="7" t="s">
        <v>4177</v>
      </c>
      <c r="Y436" s="1" t="s">
        <v>3934</v>
      </c>
      <c r="Z436" s="7" t="s">
        <v>4196</v>
      </c>
      <c r="AA436" s="1">
        <v>7601201009</v>
      </c>
      <c r="AB436" s="1">
        <v>11468</v>
      </c>
      <c r="AC436" s="1">
        <v>11315</v>
      </c>
      <c r="AD436" s="1">
        <v>57129.440000000002</v>
      </c>
    </row>
    <row r="437" spans="1:30" x14ac:dyDescent="0.25">
      <c r="A437" s="1">
        <v>33093</v>
      </c>
      <c r="B437" s="1" t="s">
        <v>485</v>
      </c>
      <c r="C437" s="2">
        <v>40583</v>
      </c>
      <c r="D437" s="3">
        <v>2011</v>
      </c>
      <c r="E437" s="3">
        <v>2</v>
      </c>
      <c r="F437" s="1" t="s">
        <v>22</v>
      </c>
      <c r="G437" s="1"/>
      <c r="H437" s="1" t="s">
        <v>486</v>
      </c>
      <c r="I437" s="1" t="s">
        <v>487</v>
      </c>
      <c r="J437" s="1">
        <v>2465000141</v>
      </c>
      <c r="K437" s="1" t="s">
        <v>412</v>
      </c>
      <c r="L437" s="1" t="s">
        <v>466</v>
      </c>
      <c r="M437" s="1" t="s">
        <v>122</v>
      </c>
      <c r="N437" s="7" t="s">
        <v>4212</v>
      </c>
      <c r="O437" s="1"/>
      <c r="P437" s="1" t="s">
        <v>24</v>
      </c>
      <c r="Q437" s="1" t="s">
        <v>488</v>
      </c>
      <c r="R437" s="1" t="s">
        <v>489</v>
      </c>
      <c r="S437" s="1" t="s">
        <v>490</v>
      </c>
      <c r="T437" s="7" t="s">
        <v>4085</v>
      </c>
      <c r="V437" s="7" t="s">
        <v>4234</v>
      </c>
      <c r="W437" s="1" t="s">
        <v>197</v>
      </c>
      <c r="X437" s="7" t="s">
        <v>4177</v>
      </c>
      <c r="Y437" s="1" t="s">
        <v>3934</v>
      </c>
      <c r="Z437" s="7" t="s">
        <v>4196</v>
      </c>
      <c r="AA437" s="1">
        <v>7601201009</v>
      </c>
      <c r="AB437" s="1">
        <v>20502</v>
      </c>
      <c r="AC437" s="1">
        <v>20195</v>
      </c>
      <c r="AD437" s="1">
        <v>89353.96</v>
      </c>
    </row>
    <row r="438" spans="1:30" x14ac:dyDescent="0.25">
      <c r="A438" s="1">
        <v>33296</v>
      </c>
      <c r="B438" s="1" t="s">
        <v>491</v>
      </c>
      <c r="C438" s="2">
        <v>40590</v>
      </c>
      <c r="D438" s="3">
        <v>2011</v>
      </c>
      <c r="E438" s="3">
        <v>2</v>
      </c>
      <c r="F438" s="1" t="s">
        <v>22</v>
      </c>
      <c r="G438" s="1"/>
      <c r="H438" s="1" t="s">
        <v>464</v>
      </c>
      <c r="I438" s="1" t="s">
        <v>465</v>
      </c>
      <c r="J438" s="1">
        <v>2465000141</v>
      </c>
      <c r="K438" s="1" t="s">
        <v>412</v>
      </c>
      <c r="L438" s="1" t="s">
        <v>466</v>
      </c>
      <c r="M438" s="1" t="s">
        <v>247</v>
      </c>
      <c r="N438" s="7" t="s">
        <v>4203</v>
      </c>
      <c r="O438" s="1"/>
      <c r="P438" s="1" t="s">
        <v>24</v>
      </c>
      <c r="Q438" s="1" t="s">
        <v>492</v>
      </c>
      <c r="R438" s="1" t="s">
        <v>468</v>
      </c>
      <c r="S438" s="1" t="s">
        <v>469</v>
      </c>
      <c r="T438" s="7" t="s">
        <v>4085</v>
      </c>
      <c r="V438" s="7" t="s">
        <v>4234</v>
      </c>
      <c r="W438" s="1" t="s">
        <v>197</v>
      </c>
      <c r="X438" s="7" t="s">
        <v>4177</v>
      </c>
      <c r="Y438" s="1" t="s">
        <v>3934</v>
      </c>
      <c r="Z438" s="7" t="s">
        <v>4196</v>
      </c>
      <c r="AA438" s="1">
        <v>7601201009</v>
      </c>
      <c r="AB438" s="1">
        <v>45253.89</v>
      </c>
      <c r="AC438" s="1">
        <v>44648.01</v>
      </c>
      <c r="AD438" s="1">
        <v>225427.8015</v>
      </c>
    </row>
    <row r="439" spans="1:30" x14ac:dyDescent="0.25">
      <c r="A439" s="1">
        <v>33510</v>
      </c>
      <c r="B439" s="1" t="s">
        <v>499</v>
      </c>
      <c r="C439" s="2">
        <v>40599</v>
      </c>
      <c r="D439" s="3">
        <v>2011</v>
      </c>
      <c r="E439" s="3">
        <v>2</v>
      </c>
      <c r="F439" s="1" t="s">
        <v>22</v>
      </c>
      <c r="G439" s="1"/>
      <c r="H439" s="1" t="s">
        <v>464</v>
      </c>
      <c r="I439" s="1" t="s">
        <v>465</v>
      </c>
      <c r="J439" s="1">
        <v>2465000141</v>
      </c>
      <c r="K439" s="1" t="s">
        <v>412</v>
      </c>
      <c r="L439" s="1" t="s">
        <v>466</v>
      </c>
      <c r="M439" s="1" t="s">
        <v>247</v>
      </c>
      <c r="N439" s="7" t="s">
        <v>4203</v>
      </c>
      <c r="O439" s="1"/>
      <c r="P439" s="1" t="s">
        <v>24</v>
      </c>
      <c r="Q439" s="1" t="s">
        <v>500</v>
      </c>
      <c r="R439" s="1" t="s">
        <v>501</v>
      </c>
      <c r="S439" s="1" t="s">
        <v>502</v>
      </c>
      <c r="T439" s="7" t="s">
        <v>4085</v>
      </c>
      <c r="V439" s="7" t="s">
        <v>4234</v>
      </c>
      <c r="W439" s="1"/>
      <c r="X439" s="7" t="s">
        <v>4177</v>
      </c>
      <c r="Y439" s="1" t="s">
        <v>3934</v>
      </c>
      <c r="Z439" s="7" t="s">
        <v>4196</v>
      </c>
      <c r="AA439" s="1">
        <v>7601201009</v>
      </c>
      <c r="AB439" s="1">
        <v>24270</v>
      </c>
      <c r="AC439" s="1">
        <v>23947</v>
      </c>
      <c r="AD439" s="1">
        <v>120908.4</v>
      </c>
    </row>
    <row r="440" spans="1:30" x14ac:dyDescent="0.25">
      <c r="A440" s="1">
        <v>34896</v>
      </c>
      <c r="B440" s="1" t="s">
        <v>533</v>
      </c>
      <c r="C440" s="2">
        <v>40639</v>
      </c>
      <c r="D440" s="3">
        <v>2011</v>
      </c>
      <c r="E440" s="3">
        <v>4</v>
      </c>
      <c r="F440" s="1" t="s">
        <v>22</v>
      </c>
      <c r="G440" s="1"/>
      <c r="H440" s="1"/>
      <c r="I440" s="1"/>
      <c r="J440" s="1">
        <v>2465000141</v>
      </c>
      <c r="K440" s="1" t="s">
        <v>412</v>
      </c>
      <c r="L440" s="1" t="s">
        <v>466</v>
      </c>
      <c r="M440" s="1"/>
      <c r="N440" s="7" t="s">
        <v>4065</v>
      </c>
      <c r="O440" s="1"/>
      <c r="P440" s="1"/>
      <c r="Q440" s="1" t="s">
        <v>534</v>
      </c>
      <c r="R440" s="1"/>
      <c r="S440" s="1" t="s">
        <v>480</v>
      </c>
      <c r="T440" s="7" t="s">
        <v>4085</v>
      </c>
      <c r="U440" s="7">
        <f>IF(ISERROR(FIND("КРАСН",S440,1)),0,1)</f>
        <v>1</v>
      </c>
      <c r="V440" s="7" t="s">
        <v>4234</v>
      </c>
      <c r="W440" s="1" t="s">
        <v>3576</v>
      </c>
      <c r="X440" s="7" t="s">
        <v>4177</v>
      </c>
      <c r="Y440" s="1" t="s">
        <v>3934</v>
      </c>
      <c r="Z440" s="7" t="s">
        <v>4196</v>
      </c>
      <c r="AA440" s="1">
        <v>7601201009</v>
      </c>
      <c r="AB440" s="1">
        <v>200</v>
      </c>
      <c r="AC440" s="1">
        <v>199</v>
      </c>
      <c r="AD440" s="1">
        <v>438</v>
      </c>
    </row>
    <row r="441" spans="1:30" x14ac:dyDescent="0.25">
      <c r="A441" s="1">
        <v>35679</v>
      </c>
      <c r="B441" s="1" t="s">
        <v>552</v>
      </c>
      <c r="C441" s="2">
        <v>40661</v>
      </c>
      <c r="D441" s="3">
        <v>2011</v>
      </c>
      <c r="E441" s="3">
        <v>4</v>
      </c>
      <c r="F441" s="1" t="s">
        <v>22</v>
      </c>
      <c r="G441" s="1"/>
      <c r="H441" s="1" t="s">
        <v>553</v>
      </c>
      <c r="I441" s="1" t="s">
        <v>487</v>
      </c>
      <c r="J441" s="1">
        <v>2465000141</v>
      </c>
      <c r="K441" s="1" t="s">
        <v>412</v>
      </c>
      <c r="L441" s="1" t="s">
        <v>466</v>
      </c>
      <c r="M441" s="1" t="s">
        <v>122</v>
      </c>
      <c r="N441" s="7" t="s">
        <v>4212</v>
      </c>
      <c r="O441" s="1"/>
      <c r="P441" s="1" t="s">
        <v>24</v>
      </c>
      <c r="Q441" s="1" t="s">
        <v>554</v>
      </c>
      <c r="R441" s="1"/>
      <c r="S441" s="1" t="s">
        <v>553</v>
      </c>
      <c r="T441" s="7" t="s">
        <v>4085</v>
      </c>
      <c r="V441" s="7" t="s">
        <v>4234</v>
      </c>
      <c r="W441" s="1"/>
      <c r="X441" s="7" t="s">
        <v>4177</v>
      </c>
      <c r="Y441" s="1" t="s">
        <v>3934</v>
      </c>
      <c r="Z441" s="7" t="s">
        <v>4196</v>
      </c>
      <c r="AA441" s="1">
        <v>7601201009</v>
      </c>
      <c r="AB441" s="1">
        <v>19906</v>
      </c>
      <c r="AC441" s="1">
        <v>19612</v>
      </c>
      <c r="AD441" s="1">
        <v>93386.69</v>
      </c>
    </row>
    <row r="442" spans="1:30" x14ac:dyDescent="0.25">
      <c r="A442" s="1">
        <v>36167</v>
      </c>
      <c r="B442" s="1" t="s">
        <v>557</v>
      </c>
      <c r="C442" s="2">
        <v>40680</v>
      </c>
      <c r="D442" s="3">
        <v>2011</v>
      </c>
      <c r="E442" s="3">
        <v>5</v>
      </c>
      <c r="F442" s="1" t="s">
        <v>22</v>
      </c>
      <c r="G442" s="1"/>
      <c r="H442" s="1"/>
      <c r="I442" s="1"/>
      <c r="J442" s="1">
        <v>2465000141</v>
      </c>
      <c r="K442" s="1" t="s">
        <v>412</v>
      </c>
      <c r="L442" s="1" t="s">
        <v>466</v>
      </c>
      <c r="M442" s="1"/>
      <c r="N442" s="7" t="s">
        <v>4065</v>
      </c>
      <c r="O442" s="1"/>
      <c r="P442" s="1" t="s">
        <v>24</v>
      </c>
      <c r="Q442" s="1" t="s">
        <v>558</v>
      </c>
      <c r="R442" s="1"/>
      <c r="S442" s="1" t="s">
        <v>455</v>
      </c>
      <c r="T442" s="7" t="s">
        <v>4085</v>
      </c>
      <c r="U442" s="7">
        <f>IF(ISERROR(FIND("КРАСН",S442,1)),0,1)</f>
        <v>1</v>
      </c>
      <c r="V442" s="7" t="s">
        <v>4234</v>
      </c>
      <c r="W442" s="1" t="s">
        <v>3576</v>
      </c>
      <c r="X442" s="7" t="s">
        <v>4177</v>
      </c>
      <c r="Y442" s="1" t="s">
        <v>3933</v>
      </c>
      <c r="Z442" s="7" t="s">
        <v>4196</v>
      </c>
      <c r="AA442" s="1">
        <v>7601100000</v>
      </c>
      <c r="AB442" s="1">
        <v>175876</v>
      </c>
      <c r="AC442" s="1">
        <v>175750</v>
      </c>
      <c r="AD442" s="1">
        <v>529710.5</v>
      </c>
    </row>
    <row r="443" spans="1:30" x14ac:dyDescent="0.25">
      <c r="A443" s="1">
        <v>36168</v>
      </c>
      <c r="B443" s="1" t="s">
        <v>559</v>
      </c>
      <c r="C443" s="2">
        <v>40676</v>
      </c>
      <c r="D443" s="3">
        <v>2011</v>
      </c>
      <c r="E443" s="3">
        <v>5</v>
      </c>
      <c r="F443" s="1" t="s">
        <v>22</v>
      </c>
      <c r="G443" s="1"/>
      <c r="H443" s="1"/>
      <c r="I443" s="1"/>
      <c r="J443" s="1">
        <v>2465000141</v>
      </c>
      <c r="K443" s="1" t="s">
        <v>412</v>
      </c>
      <c r="L443" s="1" t="s">
        <v>466</v>
      </c>
      <c r="M443" s="1"/>
      <c r="N443" s="7" t="s">
        <v>4065</v>
      </c>
      <c r="O443" s="1"/>
      <c r="P443" s="1" t="s">
        <v>24</v>
      </c>
      <c r="Q443" s="1" t="s">
        <v>560</v>
      </c>
      <c r="R443" s="1"/>
      <c r="S443" s="1" t="s">
        <v>455</v>
      </c>
      <c r="T443" s="7" t="s">
        <v>4085</v>
      </c>
      <c r="U443" s="7">
        <f>IF(ISERROR(FIND("КРАСН",S443,1)),0,1)</f>
        <v>1</v>
      </c>
      <c r="V443" s="7" t="s">
        <v>4234</v>
      </c>
      <c r="W443" s="1" t="s">
        <v>3576</v>
      </c>
      <c r="X443" s="7" t="s">
        <v>4177</v>
      </c>
      <c r="Y443" s="1" t="s">
        <v>3933</v>
      </c>
      <c r="Z443" s="7" t="s">
        <v>4196</v>
      </c>
      <c r="AA443" s="1">
        <v>7601100000</v>
      </c>
      <c r="AB443" s="1">
        <v>135836</v>
      </c>
      <c r="AC443" s="1">
        <v>135836</v>
      </c>
      <c r="AD443" s="1">
        <v>409409.71</v>
      </c>
    </row>
    <row r="444" spans="1:30" x14ac:dyDescent="0.25">
      <c r="A444" s="1">
        <v>36342</v>
      </c>
      <c r="B444" s="1" t="s">
        <v>562</v>
      </c>
      <c r="C444" s="2">
        <v>40687</v>
      </c>
      <c r="D444" s="3">
        <v>2011</v>
      </c>
      <c r="E444" s="3">
        <v>5</v>
      </c>
      <c r="F444" s="1" t="s">
        <v>22</v>
      </c>
      <c r="G444" s="1"/>
      <c r="H444" s="1"/>
      <c r="I444" s="1"/>
      <c r="J444" s="1">
        <v>2465000141</v>
      </c>
      <c r="K444" s="1" t="s">
        <v>412</v>
      </c>
      <c r="L444" s="1" t="s">
        <v>466</v>
      </c>
      <c r="M444" s="1"/>
      <c r="N444" s="7" t="s">
        <v>4065</v>
      </c>
      <c r="O444" s="1"/>
      <c r="P444" s="1" t="s">
        <v>24</v>
      </c>
      <c r="Q444" s="1" t="s">
        <v>563</v>
      </c>
      <c r="R444" s="1"/>
      <c r="S444" s="1" t="s">
        <v>455</v>
      </c>
      <c r="T444" s="7" t="s">
        <v>4085</v>
      </c>
      <c r="U444" s="7">
        <f>IF(ISERROR(FIND("КРАСН",S444,1)),0,1)</f>
        <v>1</v>
      </c>
      <c r="V444" s="7" t="s">
        <v>4234</v>
      </c>
      <c r="W444" s="1" t="s">
        <v>3576</v>
      </c>
      <c r="X444" s="7" t="s">
        <v>4177</v>
      </c>
      <c r="Y444" s="1" t="s">
        <v>3933</v>
      </c>
      <c r="Z444" s="7" t="s">
        <v>4196</v>
      </c>
      <c r="AA444" s="1">
        <v>7601100000</v>
      </c>
      <c r="AB444" s="1">
        <v>38008</v>
      </c>
      <c r="AC444" s="1">
        <v>37891</v>
      </c>
      <c r="AD444" s="1">
        <v>114203.47</v>
      </c>
    </row>
    <row r="445" spans="1:30" x14ac:dyDescent="0.25">
      <c r="A445" s="1">
        <v>36343</v>
      </c>
      <c r="B445" s="1" t="s">
        <v>564</v>
      </c>
      <c r="C445" s="2">
        <v>40683</v>
      </c>
      <c r="D445" s="3">
        <v>2011</v>
      </c>
      <c r="E445" s="3">
        <v>5</v>
      </c>
      <c r="F445" s="1" t="s">
        <v>22</v>
      </c>
      <c r="G445" s="1"/>
      <c r="H445" s="1"/>
      <c r="I445" s="1"/>
      <c r="J445" s="1">
        <v>2465000141</v>
      </c>
      <c r="K445" s="1" t="s">
        <v>412</v>
      </c>
      <c r="L445" s="1" t="s">
        <v>466</v>
      </c>
      <c r="M445" s="1"/>
      <c r="N445" s="7" t="s">
        <v>4065</v>
      </c>
      <c r="O445" s="1"/>
      <c r="P445" s="1" t="s">
        <v>24</v>
      </c>
      <c r="Q445" s="1" t="s">
        <v>565</v>
      </c>
      <c r="R445" s="1"/>
      <c r="S445" s="1" t="s">
        <v>455</v>
      </c>
      <c r="T445" s="7" t="s">
        <v>4085</v>
      </c>
      <c r="U445" s="7">
        <f>IF(ISERROR(FIND("КРАСН",S445,1)),0,1)</f>
        <v>1</v>
      </c>
      <c r="V445" s="7" t="s">
        <v>4234</v>
      </c>
      <c r="W445" s="1" t="s">
        <v>3576</v>
      </c>
      <c r="X445" s="7" t="s">
        <v>4177</v>
      </c>
      <c r="Y445" s="1" t="s">
        <v>3933</v>
      </c>
      <c r="Z445" s="7" t="s">
        <v>4196</v>
      </c>
      <c r="AA445" s="1">
        <v>7601100000</v>
      </c>
      <c r="AB445" s="1">
        <v>131680</v>
      </c>
      <c r="AC445" s="1">
        <v>131485</v>
      </c>
      <c r="AD445" s="1">
        <v>396295.79</v>
      </c>
    </row>
    <row r="446" spans="1:30" x14ac:dyDescent="0.25">
      <c r="A446" s="1">
        <v>36628</v>
      </c>
      <c r="B446" s="1" t="s">
        <v>570</v>
      </c>
      <c r="C446" s="2">
        <v>40694</v>
      </c>
      <c r="D446" s="3">
        <v>2011</v>
      </c>
      <c r="E446" s="3">
        <v>5</v>
      </c>
      <c r="F446" s="1" t="s">
        <v>22</v>
      </c>
      <c r="G446" s="1"/>
      <c r="H446" s="1"/>
      <c r="I446" s="1"/>
      <c r="J446" s="1">
        <v>2465000141</v>
      </c>
      <c r="K446" s="1" t="s">
        <v>412</v>
      </c>
      <c r="L446" s="1" t="s">
        <v>466</v>
      </c>
      <c r="M446" s="1"/>
      <c r="N446" s="7" t="s">
        <v>4065</v>
      </c>
      <c r="O446" s="1"/>
      <c r="P446" s="1" t="s">
        <v>24</v>
      </c>
      <c r="Q446" s="1" t="s">
        <v>571</v>
      </c>
      <c r="R446" s="1"/>
      <c r="S446" s="1" t="s">
        <v>455</v>
      </c>
      <c r="T446" s="7" t="s">
        <v>4085</v>
      </c>
      <c r="U446" s="7">
        <f>IF(ISERROR(FIND("КРАСН",S446,1)),0,1)</f>
        <v>1</v>
      </c>
      <c r="V446" s="7" t="s">
        <v>4234</v>
      </c>
      <c r="W446" s="1" t="s">
        <v>3576</v>
      </c>
      <c r="X446" s="7" t="s">
        <v>4177</v>
      </c>
      <c r="Y446" s="1" t="s">
        <v>3933</v>
      </c>
      <c r="Z446" s="7" t="s">
        <v>4196</v>
      </c>
      <c r="AA446" s="1">
        <v>7601100000</v>
      </c>
      <c r="AB446" s="1">
        <v>376378</v>
      </c>
      <c r="AC446" s="1">
        <v>375973</v>
      </c>
      <c r="AD446" s="1">
        <v>1133182.6299999999</v>
      </c>
    </row>
    <row r="447" spans="1:30" x14ac:dyDescent="0.25">
      <c r="A447" s="1">
        <v>36629</v>
      </c>
      <c r="B447" s="1" t="s">
        <v>572</v>
      </c>
      <c r="C447" s="2">
        <v>40689</v>
      </c>
      <c r="D447" s="3">
        <v>2011</v>
      </c>
      <c r="E447" s="3">
        <v>5</v>
      </c>
      <c r="F447" s="1" t="s">
        <v>22</v>
      </c>
      <c r="G447" s="1"/>
      <c r="H447" s="1"/>
      <c r="I447" s="1"/>
      <c r="J447" s="1">
        <v>2465000141</v>
      </c>
      <c r="K447" s="1" t="s">
        <v>412</v>
      </c>
      <c r="L447" s="1" t="s">
        <v>466</v>
      </c>
      <c r="M447" s="1"/>
      <c r="N447" s="7" t="s">
        <v>4065</v>
      </c>
      <c r="O447" s="1"/>
      <c r="P447" s="1" t="s">
        <v>24</v>
      </c>
      <c r="Q447" s="1" t="s">
        <v>573</v>
      </c>
      <c r="R447" s="1"/>
      <c r="S447" s="1" t="s">
        <v>455</v>
      </c>
      <c r="T447" s="7" t="s">
        <v>4085</v>
      </c>
      <c r="U447" s="7">
        <f>IF(ISERROR(FIND("КРАСН",S447,1)),0,1)</f>
        <v>1</v>
      </c>
      <c r="V447" s="7" t="s">
        <v>4234</v>
      </c>
      <c r="W447" s="1" t="s">
        <v>3576</v>
      </c>
      <c r="X447" s="7" t="s">
        <v>4177</v>
      </c>
      <c r="Y447" s="1" t="s">
        <v>3933</v>
      </c>
      <c r="Z447" s="7" t="s">
        <v>4196</v>
      </c>
      <c r="AA447" s="1">
        <v>7601100000</v>
      </c>
      <c r="AB447" s="1">
        <v>47391</v>
      </c>
      <c r="AC447" s="1">
        <v>47391</v>
      </c>
      <c r="AD447" s="1">
        <v>142836.47</v>
      </c>
    </row>
    <row r="448" spans="1:30" x14ac:dyDescent="0.25">
      <c r="A448" s="1">
        <v>37124</v>
      </c>
      <c r="B448" s="1" t="s">
        <v>578</v>
      </c>
      <c r="C448" s="2">
        <v>40708</v>
      </c>
      <c r="D448" s="3">
        <v>2011</v>
      </c>
      <c r="E448" s="3">
        <v>6</v>
      </c>
      <c r="F448" s="1" t="s">
        <v>22</v>
      </c>
      <c r="G448" s="1"/>
      <c r="H448" s="1"/>
      <c r="I448" s="1"/>
      <c r="J448" s="1">
        <v>2465000141</v>
      </c>
      <c r="K448" s="1" t="s">
        <v>412</v>
      </c>
      <c r="L448" s="1" t="s">
        <v>466</v>
      </c>
      <c r="M448" s="1"/>
      <c r="N448" s="7" t="s">
        <v>4065</v>
      </c>
      <c r="O448" s="1"/>
      <c r="P448" s="1" t="s">
        <v>24</v>
      </c>
      <c r="Q448" s="1" t="s">
        <v>579</v>
      </c>
      <c r="R448" s="1"/>
      <c r="S448" s="1" t="s">
        <v>455</v>
      </c>
      <c r="T448" s="7" t="s">
        <v>4085</v>
      </c>
      <c r="U448" s="7">
        <f>IF(ISERROR(FIND("КРАСН",S448,1)),0,1)</f>
        <v>1</v>
      </c>
      <c r="V448" s="7" t="s">
        <v>4234</v>
      </c>
      <c r="W448" s="1" t="s">
        <v>3576</v>
      </c>
      <c r="X448" s="7" t="s">
        <v>4177</v>
      </c>
      <c r="Y448" s="1" t="s">
        <v>3933</v>
      </c>
      <c r="Z448" s="7" t="s">
        <v>4196</v>
      </c>
      <c r="AA448" s="1">
        <v>7601100000</v>
      </c>
      <c r="AB448" s="1">
        <v>208254</v>
      </c>
      <c r="AC448" s="1">
        <v>207900</v>
      </c>
      <c r="AD448" s="1">
        <v>607275.9</v>
      </c>
    </row>
    <row r="449" spans="1:30" x14ac:dyDescent="0.25">
      <c r="A449" s="1">
        <v>37650</v>
      </c>
      <c r="B449" s="1" t="s">
        <v>592</v>
      </c>
      <c r="C449" s="2">
        <v>40722</v>
      </c>
      <c r="D449" s="3">
        <v>2011</v>
      </c>
      <c r="E449" s="3">
        <v>6</v>
      </c>
      <c r="F449" s="1" t="s">
        <v>22</v>
      </c>
      <c r="G449" s="1"/>
      <c r="H449" s="1"/>
      <c r="I449" s="1"/>
      <c r="J449" s="1">
        <v>2465000141</v>
      </c>
      <c r="K449" s="1" t="s">
        <v>412</v>
      </c>
      <c r="L449" s="1" t="s">
        <v>466</v>
      </c>
      <c r="M449" s="1"/>
      <c r="N449" s="7" t="s">
        <v>4065</v>
      </c>
      <c r="O449" s="1"/>
      <c r="P449" s="1" t="s">
        <v>24</v>
      </c>
      <c r="Q449" s="1" t="s">
        <v>593</v>
      </c>
      <c r="R449" s="1"/>
      <c r="S449" s="1" t="s">
        <v>455</v>
      </c>
      <c r="T449" s="7" t="s">
        <v>4085</v>
      </c>
      <c r="U449" s="7">
        <f>IF(ISERROR(FIND("КРАСН",S449,1)),0,1)</f>
        <v>1</v>
      </c>
      <c r="V449" s="7" t="s">
        <v>4234</v>
      </c>
      <c r="W449" s="1" t="s">
        <v>3576</v>
      </c>
      <c r="X449" s="7" t="s">
        <v>4177</v>
      </c>
      <c r="Y449" s="1" t="s">
        <v>3933</v>
      </c>
      <c r="Z449" s="7" t="s">
        <v>4196</v>
      </c>
      <c r="AA449" s="1">
        <v>7601100000</v>
      </c>
      <c r="AB449" s="1">
        <v>117086</v>
      </c>
      <c r="AC449" s="1">
        <v>116726</v>
      </c>
      <c r="AD449" s="1">
        <v>340956.65</v>
      </c>
    </row>
    <row r="450" spans="1:30" x14ac:dyDescent="0.25">
      <c r="A450" s="1">
        <v>37651</v>
      </c>
      <c r="B450" s="1" t="s">
        <v>594</v>
      </c>
      <c r="C450" s="2">
        <v>40721</v>
      </c>
      <c r="D450" s="3">
        <v>2011</v>
      </c>
      <c r="E450" s="3">
        <v>6</v>
      </c>
      <c r="F450" s="1" t="s">
        <v>22</v>
      </c>
      <c r="G450" s="1"/>
      <c r="H450" s="1"/>
      <c r="I450" s="1"/>
      <c r="J450" s="1">
        <v>2465000141</v>
      </c>
      <c r="K450" s="1" t="s">
        <v>412</v>
      </c>
      <c r="L450" s="1" t="s">
        <v>466</v>
      </c>
      <c r="M450" s="1"/>
      <c r="N450" s="7" t="s">
        <v>4065</v>
      </c>
      <c r="O450" s="1"/>
      <c r="P450" s="1" t="s">
        <v>24</v>
      </c>
      <c r="Q450" s="1" t="s">
        <v>595</v>
      </c>
      <c r="R450" s="1"/>
      <c r="S450" s="1" t="s">
        <v>455</v>
      </c>
      <c r="T450" s="7" t="s">
        <v>4085</v>
      </c>
      <c r="U450" s="7">
        <f>IF(ISERROR(FIND("КРАСН",S450,1)),0,1)</f>
        <v>1</v>
      </c>
      <c r="V450" s="7" t="s">
        <v>4234</v>
      </c>
      <c r="W450" s="1" t="s">
        <v>3576</v>
      </c>
      <c r="X450" s="7" t="s">
        <v>4177</v>
      </c>
      <c r="Y450" s="1" t="s">
        <v>3933</v>
      </c>
      <c r="Z450" s="7" t="s">
        <v>4196</v>
      </c>
      <c r="AA450" s="1">
        <v>7601100000</v>
      </c>
      <c r="AB450" s="1">
        <v>291121</v>
      </c>
      <c r="AC450" s="1">
        <v>291121</v>
      </c>
      <c r="AD450" s="1">
        <v>842227.78</v>
      </c>
    </row>
    <row r="451" spans="1:30" x14ac:dyDescent="0.25">
      <c r="A451" s="1">
        <v>38192</v>
      </c>
      <c r="B451" s="1" t="s">
        <v>600</v>
      </c>
      <c r="C451" s="2">
        <v>40738</v>
      </c>
      <c r="D451" s="3">
        <v>2011</v>
      </c>
      <c r="E451" s="3">
        <v>7</v>
      </c>
      <c r="F451" s="1" t="s">
        <v>22</v>
      </c>
      <c r="G451" s="1"/>
      <c r="H451" s="1"/>
      <c r="I451" s="1"/>
      <c r="J451" s="1">
        <v>2465000141</v>
      </c>
      <c r="K451" s="1" t="s">
        <v>412</v>
      </c>
      <c r="L451" s="1" t="s">
        <v>466</v>
      </c>
      <c r="M451" s="1"/>
      <c r="N451" s="7" t="s">
        <v>4065</v>
      </c>
      <c r="O451" s="1"/>
      <c r="P451" s="1" t="s">
        <v>24</v>
      </c>
      <c r="Q451" s="1" t="s">
        <v>601</v>
      </c>
      <c r="R451" s="1"/>
      <c r="S451" s="1" t="s">
        <v>455</v>
      </c>
      <c r="T451" s="7" t="s">
        <v>4085</v>
      </c>
      <c r="U451" s="7">
        <f>IF(ISERROR(FIND("КРАСН",S451,1)),0,1)</f>
        <v>1</v>
      </c>
      <c r="V451" s="7" t="s">
        <v>4234</v>
      </c>
      <c r="W451" s="1" t="s">
        <v>3576</v>
      </c>
      <c r="X451" s="7" t="s">
        <v>4177</v>
      </c>
      <c r="Y451" s="1" t="s">
        <v>3933</v>
      </c>
      <c r="Z451" s="7" t="s">
        <v>4196</v>
      </c>
      <c r="AA451" s="1">
        <v>7601100000</v>
      </c>
      <c r="AB451" s="1">
        <v>163262</v>
      </c>
      <c r="AC451" s="1">
        <v>162935</v>
      </c>
      <c r="AD451" s="7">
        <v>474955.53</v>
      </c>
    </row>
    <row r="452" spans="1:30" x14ac:dyDescent="0.25">
      <c r="A452" s="1">
        <v>38193</v>
      </c>
      <c r="B452" s="1" t="s">
        <v>602</v>
      </c>
      <c r="C452" s="2">
        <v>40737</v>
      </c>
      <c r="D452" s="3">
        <v>2011</v>
      </c>
      <c r="E452" s="3">
        <v>7</v>
      </c>
      <c r="F452" s="1" t="s">
        <v>22</v>
      </c>
      <c r="G452" s="1"/>
      <c r="H452" s="1"/>
      <c r="I452" s="1"/>
      <c r="J452" s="1">
        <v>2465000141</v>
      </c>
      <c r="K452" s="1" t="s">
        <v>412</v>
      </c>
      <c r="L452" s="1" t="s">
        <v>466</v>
      </c>
      <c r="M452" s="1"/>
      <c r="N452" s="7" t="s">
        <v>4065</v>
      </c>
      <c r="O452" s="1"/>
      <c r="P452" s="1" t="s">
        <v>24</v>
      </c>
      <c r="Q452" s="1" t="s">
        <v>603</v>
      </c>
      <c r="R452" s="1"/>
      <c r="S452" s="1" t="s">
        <v>455</v>
      </c>
      <c r="T452" s="7" t="s">
        <v>4085</v>
      </c>
      <c r="U452" s="7">
        <f>IF(ISERROR(FIND("КРАСН",S452,1)),0,1)</f>
        <v>1</v>
      </c>
      <c r="V452" s="7" t="s">
        <v>4234</v>
      </c>
      <c r="W452" s="1" t="s">
        <v>3576</v>
      </c>
      <c r="X452" s="7" t="s">
        <v>4177</v>
      </c>
      <c r="Y452" s="1" t="s">
        <v>3933</v>
      </c>
      <c r="Z452" s="7" t="s">
        <v>4196</v>
      </c>
      <c r="AA452" s="1">
        <v>7601100000</v>
      </c>
      <c r="AB452" s="1">
        <v>241601</v>
      </c>
      <c r="AC452" s="1">
        <v>241283</v>
      </c>
      <c r="AD452" s="1">
        <v>703339.95</v>
      </c>
    </row>
    <row r="453" spans="1:30" x14ac:dyDescent="0.25">
      <c r="A453" s="1">
        <v>38433</v>
      </c>
      <c r="B453" s="1" t="s">
        <v>608</v>
      </c>
      <c r="C453" s="2">
        <v>40746</v>
      </c>
      <c r="D453" s="3">
        <v>2011</v>
      </c>
      <c r="E453" s="3">
        <v>7</v>
      </c>
      <c r="F453" s="1" t="s">
        <v>22</v>
      </c>
      <c r="G453" s="1"/>
      <c r="H453" s="1"/>
      <c r="I453" s="1"/>
      <c r="J453" s="1">
        <v>2465000141</v>
      </c>
      <c r="K453" s="1" t="s">
        <v>412</v>
      </c>
      <c r="L453" s="1" t="s">
        <v>466</v>
      </c>
      <c r="M453" s="1"/>
      <c r="N453" s="7" t="s">
        <v>4065</v>
      </c>
      <c r="O453" s="1"/>
      <c r="P453" s="1" t="s">
        <v>24</v>
      </c>
      <c r="Q453" s="1" t="s">
        <v>609</v>
      </c>
      <c r="R453" s="1"/>
      <c r="S453" s="1" t="s">
        <v>455</v>
      </c>
      <c r="T453" s="7" t="s">
        <v>4085</v>
      </c>
      <c r="U453" s="7">
        <f>IF(ISERROR(FIND("КРАСН",S453,1)),0,1)</f>
        <v>1</v>
      </c>
      <c r="V453" s="7" t="s">
        <v>4234</v>
      </c>
      <c r="W453" s="1" t="s">
        <v>3576</v>
      </c>
      <c r="X453" s="7" t="s">
        <v>4177</v>
      </c>
      <c r="Y453" s="1" t="s">
        <v>3933</v>
      </c>
      <c r="Z453" s="7" t="s">
        <v>4196</v>
      </c>
      <c r="AA453" s="1">
        <v>7601100000</v>
      </c>
      <c r="AB453" s="1">
        <v>441608</v>
      </c>
      <c r="AC453" s="1">
        <v>441098</v>
      </c>
      <c r="AD453" s="1">
        <v>1285800.68</v>
      </c>
    </row>
    <row r="454" spans="1:30" x14ac:dyDescent="0.25">
      <c r="A454" s="1">
        <v>38672</v>
      </c>
      <c r="B454" s="1" t="s">
        <v>617</v>
      </c>
      <c r="C454" s="2">
        <v>40751</v>
      </c>
      <c r="D454" s="3">
        <v>2011</v>
      </c>
      <c r="E454" s="3">
        <v>7</v>
      </c>
      <c r="F454" s="1" t="s">
        <v>22</v>
      </c>
      <c r="G454" s="1"/>
      <c r="H454" s="1"/>
      <c r="I454" s="1"/>
      <c r="J454" s="1">
        <v>2465000141</v>
      </c>
      <c r="K454" s="1" t="s">
        <v>412</v>
      </c>
      <c r="L454" s="1" t="s">
        <v>466</v>
      </c>
      <c r="M454" s="1"/>
      <c r="N454" s="7" t="s">
        <v>4065</v>
      </c>
      <c r="O454" s="1"/>
      <c r="P454" s="1" t="s">
        <v>24</v>
      </c>
      <c r="Q454" s="1" t="s">
        <v>618</v>
      </c>
      <c r="R454" s="1"/>
      <c r="S454" s="1" t="s">
        <v>455</v>
      </c>
      <c r="T454" s="7" t="s">
        <v>4085</v>
      </c>
      <c r="U454" s="7">
        <f>IF(ISERROR(FIND("КРАСН",S454,1)),0,1)</f>
        <v>1</v>
      </c>
      <c r="V454" s="7" t="s">
        <v>4234</v>
      </c>
      <c r="W454" s="1" t="s">
        <v>3576</v>
      </c>
      <c r="X454" s="7" t="s">
        <v>4177</v>
      </c>
      <c r="Y454" s="1" t="s">
        <v>3933</v>
      </c>
      <c r="Z454" s="7" t="s">
        <v>4196</v>
      </c>
      <c r="AA454" s="1">
        <v>7601100000</v>
      </c>
      <c r="AB454" s="1">
        <v>207123</v>
      </c>
      <c r="AC454" s="1">
        <v>207123</v>
      </c>
      <c r="AD454" s="1">
        <v>603763.55000000005</v>
      </c>
    </row>
    <row r="455" spans="1:30" x14ac:dyDescent="0.25">
      <c r="A455" s="1">
        <v>41254</v>
      </c>
      <c r="B455" s="1" t="s">
        <v>1085</v>
      </c>
      <c r="C455" s="2">
        <v>40631</v>
      </c>
      <c r="D455" s="3">
        <v>2011</v>
      </c>
      <c r="E455" s="3">
        <v>3</v>
      </c>
      <c r="F455" s="1" t="s">
        <v>22</v>
      </c>
      <c r="G455" s="1"/>
      <c r="H455" s="1" t="s">
        <v>1086</v>
      </c>
      <c r="I455" s="1" t="s">
        <v>1087</v>
      </c>
      <c r="J455" s="1">
        <v>2465000141</v>
      </c>
      <c r="K455" s="1" t="s">
        <v>412</v>
      </c>
      <c r="L455" s="1" t="s">
        <v>466</v>
      </c>
      <c r="M455" s="1" t="s">
        <v>53</v>
      </c>
      <c r="N455" s="7" t="s">
        <v>4205</v>
      </c>
      <c r="O455" s="1"/>
      <c r="P455" s="1" t="s">
        <v>24</v>
      </c>
      <c r="Q455" s="1" t="s">
        <v>1088</v>
      </c>
      <c r="R455" s="1"/>
      <c r="S455" s="1" t="s">
        <v>1086</v>
      </c>
      <c r="V455" s="7" t="s">
        <v>4154</v>
      </c>
      <c r="W455" s="1"/>
      <c r="X455" s="7" t="s">
        <v>4182</v>
      </c>
      <c r="Y455" s="1" t="s">
        <v>3957</v>
      </c>
      <c r="Z455" s="7" t="s">
        <v>4196</v>
      </c>
      <c r="AA455" s="1">
        <v>8111001100</v>
      </c>
      <c r="AB455" s="1">
        <v>19839.599999999999</v>
      </c>
      <c r="AC455" s="1">
        <v>19800</v>
      </c>
      <c r="AD455" s="1">
        <v>71913.600000000006</v>
      </c>
    </row>
    <row r="456" spans="1:30" x14ac:dyDescent="0.25">
      <c r="A456" s="1">
        <v>41256</v>
      </c>
      <c r="B456" s="1" t="s">
        <v>1089</v>
      </c>
      <c r="C456" s="2">
        <v>40630</v>
      </c>
      <c r="D456" s="3">
        <v>2011</v>
      </c>
      <c r="E456" s="3">
        <v>3</v>
      </c>
      <c r="F456" s="1" t="s">
        <v>22</v>
      </c>
      <c r="G456" s="1"/>
      <c r="H456" s="1" t="s">
        <v>1090</v>
      </c>
      <c r="I456" s="1" t="s">
        <v>1091</v>
      </c>
      <c r="J456" s="1">
        <v>2465000141</v>
      </c>
      <c r="K456" s="1" t="s">
        <v>412</v>
      </c>
      <c r="L456" s="1" t="s">
        <v>466</v>
      </c>
      <c r="M456" s="1" t="s">
        <v>53</v>
      </c>
      <c r="N456" s="7" t="s">
        <v>4205</v>
      </c>
      <c r="O456" s="1"/>
      <c r="P456" s="1" t="s">
        <v>24</v>
      </c>
      <c r="Q456" s="1" t="s">
        <v>1092</v>
      </c>
      <c r="R456" s="1"/>
      <c r="S456" s="1" t="s">
        <v>1093</v>
      </c>
      <c r="V456" s="7" t="s">
        <v>4109</v>
      </c>
      <c r="W456" s="1"/>
      <c r="X456" s="7" t="s">
        <v>4182</v>
      </c>
      <c r="Y456" s="1" t="s">
        <v>3957</v>
      </c>
      <c r="Z456" s="7" t="s">
        <v>4196</v>
      </c>
      <c r="AA456" s="1">
        <v>8111001100</v>
      </c>
      <c r="AB456" s="1">
        <v>20520</v>
      </c>
      <c r="AC456" s="1">
        <v>20250</v>
      </c>
      <c r="AD456" s="1">
        <v>56538</v>
      </c>
    </row>
    <row r="457" spans="1:30" x14ac:dyDescent="0.25">
      <c r="A457" s="1">
        <v>41264</v>
      </c>
      <c r="B457" s="1" t="s">
        <v>1108</v>
      </c>
      <c r="C457" s="2">
        <v>40626</v>
      </c>
      <c r="D457" s="3">
        <v>2011</v>
      </c>
      <c r="E457" s="3">
        <v>3</v>
      </c>
      <c r="F457" s="1" t="s">
        <v>22</v>
      </c>
      <c r="G457" s="1"/>
      <c r="H457" s="1" t="s">
        <v>1090</v>
      </c>
      <c r="I457" s="1" t="s">
        <v>1091</v>
      </c>
      <c r="J457" s="1">
        <v>2465000141</v>
      </c>
      <c r="K457" s="1" t="s">
        <v>412</v>
      </c>
      <c r="L457" s="1" t="s">
        <v>466</v>
      </c>
      <c r="M457" s="1" t="s">
        <v>53</v>
      </c>
      <c r="N457" s="7" t="s">
        <v>4205</v>
      </c>
      <c r="O457" s="1"/>
      <c r="P457" s="1" t="s">
        <v>24</v>
      </c>
      <c r="Q457" s="1" t="s">
        <v>1092</v>
      </c>
      <c r="R457" s="1"/>
      <c r="S457" s="1" t="s">
        <v>1093</v>
      </c>
      <c r="V457" s="7" t="s">
        <v>4109</v>
      </c>
      <c r="W457" s="1"/>
      <c r="X457" s="7" t="s">
        <v>4182</v>
      </c>
      <c r="Y457" s="1" t="s">
        <v>3957</v>
      </c>
      <c r="Z457" s="7" t="s">
        <v>4196</v>
      </c>
      <c r="AA457" s="1">
        <v>8111001100</v>
      </c>
      <c r="AB457" s="1">
        <v>102600</v>
      </c>
      <c r="AC457" s="1">
        <v>101250</v>
      </c>
      <c r="AD457" s="1">
        <v>282690</v>
      </c>
    </row>
    <row r="458" spans="1:30" x14ac:dyDescent="0.25">
      <c r="A458" s="1">
        <v>41265</v>
      </c>
      <c r="B458" s="1" t="s">
        <v>1109</v>
      </c>
      <c r="C458" s="2">
        <v>40626</v>
      </c>
      <c r="D458" s="3">
        <v>2011</v>
      </c>
      <c r="E458" s="3">
        <v>3</v>
      </c>
      <c r="F458" s="1" t="s">
        <v>22</v>
      </c>
      <c r="G458" s="1"/>
      <c r="H458" s="1" t="s">
        <v>1110</v>
      </c>
      <c r="I458" s="1" t="s">
        <v>1111</v>
      </c>
      <c r="J458" s="1">
        <v>2465000141</v>
      </c>
      <c r="K458" s="1" t="s">
        <v>479</v>
      </c>
      <c r="L458" s="1" t="s">
        <v>466</v>
      </c>
      <c r="M458" s="1" t="s">
        <v>53</v>
      </c>
      <c r="N458" s="7" t="s">
        <v>4205</v>
      </c>
      <c r="O458" s="1"/>
      <c r="P458" s="1" t="s">
        <v>24</v>
      </c>
      <c r="Q458" s="1" t="s">
        <v>1088</v>
      </c>
      <c r="R458" s="1"/>
      <c r="S458" s="1" t="s">
        <v>1086</v>
      </c>
      <c r="V458" s="7" t="s">
        <v>4154</v>
      </c>
      <c r="W458" s="1"/>
      <c r="X458" s="7" t="s">
        <v>4182</v>
      </c>
      <c r="Y458" s="1" t="s">
        <v>3957</v>
      </c>
      <c r="Z458" s="7" t="s">
        <v>4196</v>
      </c>
      <c r="AA458" s="1">
        <v>8111001100</v>
      </c>
      <c r="AB458" s="1">
        <v>40080</v>
      </c>
      <c r="AC458" s="1">
        <v>40000</v>
      </c>
      <c r="AD458" s="1">
        <v>145280</v>
      </c>
    </row>
    <row r="459" spans="1:30" x14ac:dyDescent="0.25">
      <c r="A459" s="1">
        <v>42960</v>
      </c>
      <c r="B459" s="1" t="s">
        <v>1248</v>
      </c>
      <c r="C459" s="2">
        <v>40648</v>
      </c>
      <c r="D459" s="3">
        <v>2011</v>
      </c>
      <c r="E459" s="3">
        <v>4</v>
      </c>
      <c r="F459" s="1" t="s">
        <v>22</v>
      </c>
      <c r="G459" s="1"/>
      <c r="H459" s="1" t="s">
        <v>1249</v>
      </c>
      <c r="I459" s="1" t="s">
        <v>1250</v>
      </c>
      <c r="J459" s="1">
        <v>2465000141</v>
      </c>
      <c r="K459" s="1" t="s">
        <v>412</v>
      </c>
      <c r="L459" s="1" t="s">
        <v>466</v>
      </c>
      <c r="M459" s="1" t="s">
        <v>53</v>
      </c>
      <c r="N459" s="7" t="s">
        <v>4205</v>
      </c>
      <c r="O459" s="1"/>
      <c r="P459" s="1" t="s">
        <v>24</v>
      </c>
      <c r="Q459" s="1" t="s">
        <v>1251</v>
      </c>
      <c r="R459" s="1"/>
      <c r="S459" s="1" t="s">
        <v>1252</v>
      </c>
      <c r="V459" s="7" t="s">
        <v>4119</v>
      </c>
      <c r="W459" s="1"/>
      <c r="X459" s="7" t="s">
        <v>4182</v>
      </c>
      <c r="Y459" s="1" t="s">
        <v>3957</v>
      </c>
      <c r="Z459" s="7" t="s">
        <v>4196</v>
      </c>
      <c r="AA459" s="1">
        <v>8111001100</v>
      </c>
      <c r="AB459" s="1">
        <v>123600</v>
      </c>
      <c r="AC459" s="1">
        <v>120000</v>
      </c>
      <c r="AD459" s="1">
        <v>344040</v>
      </c>
    </row>
    <row r="460" spans="1:30" x14ac:dyDescent="0.25">
      <c r="A460" s="1">
        <v>42968</v>
      </c>
      <c r="B460" s="1" t="s">
        <v>1272</v>
      </c>
      <c r="C460" s="2">
        <v>40646</v>
      </c>
      <c r="D460" s="3">
        <v>2011</v>
      </c>
      <c r="E460" s="3">
        <v>4</v>
      </c>
      <c r="F460" s="1" t="s">
        <v>22</v>
      </c>
      <c r="G460" s="1"/>
      <c r="H460" s="1" t="s">
        <v>1249</v>
      </c>
      <c r="I460" s="1" t="s">
        <v>1250</v>
      </c>
      <c r="J460" s="1">
        <v>2465000141</v>
      </c>
      <c r="K460" s="1" t="s">
        <v>412</v>
      </c>
      <c r="L460" s="1" t="s">
        <v>466</v>
      </c>
      <c r="M460" s="1" t="s">
        <v>53</v>
      </c>
      <c r="N460" s="7" t="s">
        <v>4205</v>
      </c>
      <c r="O460" s="1"/>
      <c r="P460" s="1" t="s">
        <v>24</v>
      </c>
      <c r="Q460" s="1" t="s">
        <v>1251</v>
      </c>
      <c r="R460" s="1"/>
      <c r="S460" s="1" t="s">
        <v>1252</v>
      </c>
      <c r="V460" s="7" t="s">
        <v>4119</v>
      </c>
      <c r="W460" s="1"/>
      <c r="X460" s="7" t="s">
        <v>4182</v>
      </c>
      <c r="Y460" s="1" t="s">
        <v>3957</v>
      </c>
      <c r="Z460" s="7" t="s">
        <v>4196</v>
      </c>
      <c r="AA460" s="1">
        <v>8111001100</v>
      </c>
      <c r="AB460" s="1">
        <v>61800</v>
      </c>
      <c r="AC460" s="1">
        <v>60000</v>
      </c>
      <c r="AD460" s="1">
        <v>172020</v>
      </c>
    </row>
    <row r="461" spans="1:30" x14ac:dyDescent="0.25">
      <c r="A461" s="1">
        <v>44232</v>
      </c>
      <c r="B461" s="1" t="s">
        <v>1344</v>
      </c>
      <c r="C461" s="2">
        <v>40694</v>
      </c>
      <c r="D461" s="3">
        <v>2011</v>
      </c>
      <c r="E461" s="3">
        <v>5</v>
      </c>
      <c r="F461" s="1" t="s">
        <v>22</v>
      </c>
      <c r="G461" s="1"/>
      <c r="H461" s="1" t="s">
        <v>1345</v>
      </c>
      <c r="I461" s="1" t="s">
        <v>1346</v>
      </c>
      <c r="J461" s="1">
        <v>2465000141</v>
      </c>
      <c r="K461" s="1" t="s">
        <v>412</v>
      </c>
      <c r="L461" s="1" t="s">
        <v>466</v>
      </c>
      <c r="M461" s="1" t="s">
        <v>53</v>
      </c>
      <c r="N461" s="7" t="s">
        <v>4205</v>
      </c>
      <c r="O461" s="1"/>
      <c r="P461" s="1" t="s">
        <v>24</v>
      </c>
      <c r="Q461" s="1" t="s">
        <v>1347</v>
      </c>
      <c r="R461" s="1"/>
      <c r="S461" s="1" t="s">
        <v>1345</v>
      </c>
      <c r="V461" s="7" t="s">
        <v>4160</v>
      </c>
      <c r="W461" s="1"/>
      <c r="X461" s="7" t="s">
        <v>4182</v>
      </c>
      <c r="Y461" s="1" t="s">
        <v>3957</v>
      </c>
      <c r="Z461" s="7" t="s">
        <v>4196</v>
      </c>
      <c r="AA461" s="1">
        <v>8111001100</v>
      </c>
      <c r="AB461" s="1">
        <v>49740</v>
      </c>
      <c r="AC461" s="1">
        <v>48600</v>
      </c>
      <c r="AD461" s="1">
        <v>154645.20000000001</v>
      </c>
    </row>
    <row r="462" spans="1:30" x14ac:dyDescent="0.25">
      <c r="A462" s="1">
        <v>44244</v>
      </c>
      <c r="B462" s="1" t="s">
        <v>1371</v>
      </c>
      <c r="C462" s="2">
        <v>40679</v>
      </c>
      <c r="D462" s="3">
        <v>2011</v>
      </c>
      <c r="E462" s="3">
        <v>5</v>
      </c>
      <c r="F462" s="1" t="s">
        <v>22</v>
      </c>
      <c r="G462" s="1"/>
      <c r="H462" s="1" t="s">
        <v>1093</v>
      </c>
      <c r="I462" s="1" t="s">
        <v>1372</v>
      </c>
      <c r="J462" s="1">
        <v>2465000141</v>
      </c>
      <c r="K462" s="1" t="s">
        <v>412</v>
      </c>
      <c r="L462" s="1" t="s">
        <v>466</v>
      </c>
      <c r="M462" s="1" t="s">
        <v>53</v>
      </c>
      <c r="N462" s="7" t="s">
        <v>4205</v>
      </c>
      <c r="O462" s="1"/>
      <c r="P462" s="1" t="s">
        <v>24</v>
      </c>
      <c r="Q462" s="1" t="s">
        <v>1373</v>
      </c>
      <c r="R462" s="1"/>
      <c r="S462" s="1" t="s">
        <v>1093</v>
      </c>
      <c r="V462" s="7" t="s">
        <v>4109</v>
      </c>
      <c r="W462" s="1"/>
      <c r="X462" s="7" t="s">
        <v>4182</v>
      </c>
      <c r="Y462" s="1" t="s">
        <v>3957</v>
      </c>
      <c r="Z462" s="7" t="s">
        <v>4196</v>
      </c>
      <c r="AA462" s="1">
        <v>8111001100</v>
      </c>
      <c r="AB462" s="1">
        <v>41800</v>
      </c>
      <c r="AC462" s="1">
        <v>41250</v>
      </c>
      <c r="AD462" s="1">
        <v>134351.25</v>
      </c>
    </row>
    <row r="463" spans="1:30" x14ac:dyDescent="0.25">
      <c r="A463" s="1">
        <v>45403</v>
      </c>
      <c r="B463" s="1" t="s">
        <v>1456</v>
      </c>
      <c r="C463" s="2">
        <v>40714</v>
      </c>
      <c r="D463" s="3">
        <v>2011</v>
      </c>
      <c r="E463" s="3">
        <v>6</v>
      </c>
      <c r="F463" s="1" t="s">
        <v>22</v>
      </c>
      <c r="G463" s="1"/>
      <c r="H463" s="1" t="s">
        <v>1457</v>
      </c>
      <c r="I463" s="1" t="s">
        <v>1458</v>
      </c>
      <c r="J463" s="1">
        <v>2465000141</v>
      </c>
      <c r="K463" s="1" t="s">
        <v>412</v>
      </c>
      <c r="L463" s="1" t="s">
        <v>466</v>
      </c>
      <c r="M463" s="1" t="s">
        <v>53</v>
      </c>
      <c r="N463" s="7" t="s">
        <v>4205</v>
      </c>
      <c r="O463" s="1"/>
      <c r="P463" s="1" t="s">
        <v>24</v>
      </c>
      <c r="Q463" s="1" t="s">
        <v>1459</v>
      </c>
      <c r="R463" s="1"/>
      <c r="S463" s="1" t="s">
        <v>1460</v>
      </c>
      <c r="V463" s="7" t="s">
        <v>4137</v>
      </c>
      <c r="W463" s="1"/>
      <c r="X463" s="7" t="s">
        <v>4181</v>
      </c>
      <c r="Y463" s="1" t="s">
        <v>3946</v>
      </c>
      <c r="Z463" s="7" t="s">
        <v>4196</v>
      </c>
      <c r="AA463" s="1">
        <v>8104110000</v>
      </c>
      <c r="AB463" s="1">
        <v>20260</v>
      </c>
      <c r="AC463" s="1">
        <v>20000</v>
      </c>
      <c r="AD463" s="1">
        <v>66840</v>
      </c>
    </row>
    <row r="464" spans="1:30" x14ac:dyDescent="0.25">
      <c r="A464" s="1">
        <v>45540</v>
      </c>
      <c r="B464" s="1" t="s">
        <v>1484</v>
      </c>
      <c r="C464" s="2">
        <v>40708</v>
      </c>
      <c r="D464" s="3">
        <v>2011</v>
      </c>
      <c r="E464" s="3">
        <v>6</v>
      </c>
      <c r="F464" s="1" t="s">
        <v>22</v>
      </c>
      <c r="G464" s="1"/>
      <c r="H464" s="1" t="s">
        <v>1345</v>
      </c>
      <c r="I464" s="1" t="s">
        <v>1346</v>
      </c>
      <c r="J464" s="1">
        <v>2465000141</v>
      </c>
      <c r="K464" s="1" t="s">
        <v>412</v>
      </c>
      <c r="L464" s="1" t="s">
        <v>466</v>
      </c>
      <c r="M464" s="1" t="s">
        <v>53</v>
      </c>
      <c r="N464" s="7" t="s">
        <v>4205</v>
      </c>
      <c r="O464" s="1"/>
      <c r="P464" s="1" t="s">
        <v>24</v>
      </c>
      <c r="Q464" s="1" t="s">
        <v>1347</v>
      </c>
      <c r="R464" s="1"/>
      <c r="S464" s="1" t="s">
        <v>1345</v>
      </c>
      <c r="V464" s="7" t="s">
        <v>4160</v>
      </c>
      <c r="W464" s="1"/>
      <c r="X464" s="7" t="s">
        <v>4182</v>
      </c>
      <c r="Y464" s="1" t="s">
        <v>3957</v>
      </c>
      <c r="Z464" s="7" t="s">
        <v>4196</v>
      </c>
      <c r="AA464" s="1">
        <v>8111001100</v>
      </c>
      <c r="AB464" s="1">
        <v>49740</v>
      </c>
      <c r="AC464" s="1">
        <v>48600</v>
      </c>
      <c r="AD464" s="1">
        <v>154645.20000000001</v>
      </c>
    </row>
    <row r="465" spans="1:30" x14ac:dyDescent="0.25">
      <c r="A465" s="1">
        <v>45583</v>
      </c>
      <c r="B465" s="1" t="s">
        <v>1497</v>
      </c>
      <c r="C465" s="2">
        <v>40697</v>
      </c>
      <c r="D465" s="3">
        <v>2011</v>
      </c>
      <c r="E465" s="3">
        <v>6</v>
      </c>
      <c r="F465" s="1" t="s">
        <v>22</v>
      </c>
      <c r="G465" s="1"/>
      <c r="H465" s="1" t="s">
        <v>1093</v>
      </c>
      <c r="I465" s="1" t="s">
        <v>1498</v>
      </c>
      <c r="J465" s="1">
        <v>2465000141</v>
      </c>
      <c r="K465" s="1" t="s">
        <v>412</v>
      </c>
      <c r="L465" s="1" t="s">
        <v>466</v>
      </c>
      <c r="M465" s="1" t="s">
        <v>53</v>
      </c>
      <c r="N465" s="7" t="s">
        <v>4205</v>
      </c>
      <c r="O465" s="1"/>
      <c r="P465" s="1" t="s">
        <v>24</v>
      </c>
      <c r="Q465" s="1" t="s">
        <v>1373</v>
      </c>
      <c r="R465" s="7"/>
      <c r="S465" s="1" t="s">
        <v>1093</v>
      </c>
      <c r="V465" s="7" t="s">
        <v>4109</v>
      </c>
      <c r="W465" s="1"/>
      <c r="X465" s="7" t="s">
        <v>4182</v>
      </c>
      <c r="Y465" s="1" t="s">
        <v>3957</v>
      </c>
      <c r="Z465" s="7" t="s">
        <v>4196</v>
      </c>
      <c r="AA465" s="1">
        <v>8111001100</v>
      </c>
      <c r="AB465" s="1">
        <v>41800</v>
      </c>
      <c r="AC465" s="1">
        <v>41250</v>
      </c>
      <c r="AD465" s="1">
        <v>134351.25</v>
      </c>
    </row>
    <row r="466" spans="1:30" x14ac:dyDescent="0.25">
      <c r="A466" s="1">
        <v>45584</v>
      </c>
      <c r="B466" s="1" t="s">
        <v>1499</v>
      </c>
      <c r="C466" s="2">
        <v>40697</v>
      </c>
      <c r="D466" s="3">
        <v>2011</v>
      </c>
      <c r="E466" s="3">
        <v>6</v>
      </c>
      <c r="F466" s="1" t="s">
        <v>22</v>
      </c>
      <c r="G466" s="1"/>
      <c r="H466" s="1" t="s">
        <v>1500</v>
      </c>
      <c r="I466" s="1" t="s">
        <v>1501</v>
      </c>
      <c r="J466" s="1">
        <v>2465000141</v>
      </c>
      <c r="K466" s="1" t="s">
        <v>412</v>
      </c>
      <c r="L466" s="1" t="s">
        <v>466</v>
      </c>
      <c r="M466" s="1" t="s">
        <v>53</v>
      </c>
      <c r="N466" s="7" t="s">
        <v>4205</v>
      </c>
      <c r="O466" s="1"/>
      <c r="P466" s="1" t="s">
        <v>24</v>
      </c>
      <c r="Q466" s="1" t="s">
        <v>1502</v>
      </c>
      <c r="R466" s="1"/>
      <c r="S466" s="1" t="s">
        <v>1503</v>
      </c>
      <c r="V466" s="7" t="s">
        <v>4110</v>
      </c>
      <c r="W466" s="1"/>
      <c r="X466" s="7" t="s">
        <v>4182</v>
      </c>
      <c r="Y466" s="1" t="s">
        <v>3957</v>
      </c>
      <c r="Z466" s="7" t="s">
        <v>4196</v>
      </c>
      <c r="AA466" s="1">
        <v>8111001100</v>
      </c>
      <c r="AB466" s="1">
        <v>40080</v>
      </c>
      <c r="AC466" s="1">
        <v>40000</v>
      </c>
      <c r="AD466" s="1">
        <v>166280</v>
      </c>
    </row>
    <row r="467" spans="1:30" x14ac:dyDescent="0.25">
      <c r="A467" s="1">
        <v>31258</v>
      </c>
      <c r="B467" s="1" t="s">
        <v>82</v>
      </c>
      <c r="C467" s="2">
        <v>40562</v>
      </c>
      <c r="D467" s="3">
        <v>2011</v>
      </c>
      <c r="E467" s="3">
        <v>1</v>
      </c>
      <c r="F467" s="1" t="s">
        <v>22</v>
      </c>
      <c r="G467" s="1"/>
      <c r="H467" s="1" t="s">
        <v>83</v>
      </c>
      <c r="I467" s="1" t="s">
        <v>84</v>
      </c>
      <c r="J467" s="1">
        <v>2466080284</v>
      </c>
      <c r="K467" s="1" t="s">
        <v>85</v>
      </c>
      <c r="L467" s="1" t="s">
        <v>86</v>
      </c>
      <c r="M467" s="1" t="s">
        <v>87</v>
      </c>
      <c r="N467" s="7" t="s">
        <v>4205</v>
      </c>
      <c r="O467" s="1"/>
      <c r="P467" s="1" t="s">
        <v>40</v>
      </c>
      <c r="Q467" s="1" t="s">
        <v>88</v>
      </c>
      <c r="R467" s="1" t="s">
        <v>89</v>
      </c>
      <c r="S467" s="1" t="s">
        <v>90</v>
      </c>
      <c r="T467" s="7" t="s">
        <v>4085</v>
      </c>
      <c r="V467" s="7" t="s">
        <v>4234</v>
      </c>
      <c r="W467" s="1" t="s">
        <v>197</v>
      </c>
      <c r="X467" s="7" t="s">
        <v>4180</v>
      </c>
      <c r="Y467" s="1" t="s">
        <v>3925</v>
      </c>
      <c r="Z467" s="7" t="s">
        <v>4196</v>
      </c>
      <c r="AA467" s="1">
        <v>7403190000</v>
      </c>
      <c r="AB467" s="1">
        <v>101</v>
      </c>
      <c r="AC467" s="1">
        <v>100</v>
      </c>
      <c r="AD467" s="1">
        <v>1620</v>
      </c>
    </row>
    <row r="468" spans="1:30" x14ac:dyDescent="0.25">
      <c r="A468" s="1">
        <v>17458</v>
      </c>
      <c r="B468" s="1" t="s">
        <v>3396</v>
      </c>
      <c r="C468" s="2">
        <v>40442</v>
      </c>
      <c r="D468" s="3">
        <v>2010</v>
      </c>
      <c r="E468" s="3">
        <v>9</v>
      </c>
      <c r="F468" s="1" t="s">
        <v>22</v>
      </c>
      <c r="G468" s="1"/>
      <c r="H468" s="1" t="s">
        <v>3397</v>
      </c>
      <c r="I468" s="1" t="s">
        <v>3398</v>
      </c>
      <c r="J468" s="1">
        <v>2466080950</v>
      </c>
      <c r="K468" s="1" t="s">
        <v>3399</v>
      </c>
      <c r="L468" s="1" t="s">
        <v>3400</v>
      </c>
      <c r="M468" s="1" t="s">
        <v>53</v>
      </c>
      <c r="N468" s="7" t="s">
        <v>4205</v>
      </c>
      <c r="O468" s="1"/>
      <c r="P468" s="1" t="s">
        <v>61</v>
      </c>
      <c r="Q468" s="1" t="s">
        <v>3401</v>
      </c>
      <c r="R468" s="1" t="s">
        <v>410</v>
      </c>
      <c r="S468" s="1" t="s">
        <v>3402</v>
      </c>
      <c r="U468" s="7">
        <f>IF(ISERROR(FIND("РУСАЛ",S468,1)),0,1)</f>
        <v>0</v>
      </c>
      <c r="V468" s="7" t="s">
        <v>4126</v>
      </c>
      <c r="W468" s="1" t="s">
        <v>197</v>
      </c>
      <c r="X468" s="7" t="s">
        <v>4181</v>
      </c>
      <c r="Y468" s="1" t="s">
        <v>3946</v>
      </c>
      <c r="Z468" s="7" t="s">
        <v>4196</v>
      </c>
      <c r="AA468" s="1">
        <v>8104110000</v>
      </c>
      <c r="AB468" s="1">
        <v>0.1</v>
      </c>
      <c r="AC468" s="1">
        <v>0.1</v>
      </c>
      <c r="AD468" s="1">
        <v>0.3</v>
      </c>
    </row>
    <row r="469" spans="1:30" x14ac:dyDescent="0.25">
      <c r="A469" s="1">
        <v>29098</v>
      </c>
      <c r="B469" s="1" t="s">
        <v>3396</v>
      </c>
      <c r="C469" s="2">
        <v>40442</v>
      </c>
      <c r="D469" s="3">
        <v>2010</v>
      </c>
      <c r="E469" s="3">
        <v>9</v>
      </c>
      <c r="F469" s="1" t="s">
        <v>22</v>
      </c>
      <c r="G469" s="1"/>
      <c r="H469" s="1" t="s">
        <v>3397</v>
      </c>
      <c r="I469" s="1" t="s">
        <v>3398</v>
      </c>
      <c r="J469" s="1">
        <v>2466080950</v>
      </c>
      <c r="K469" s="1" t="s">
        <v>3399</v>
      </c>
      <c r="L469" s="1" t="s">
        <v>3400</v>
      </c>
      <c r="M469" s="1" t="s">
        <v>53</v>
      </c>
      <c r="N469" s="7" t="s">
        <v>4205</v>
      </c>
      <c r="O469" s="1"/>
      <c r="P469" s="1" t="s">
        <v>61</v>
      </c>
      <c r="Q469" s="1" t="s">
        <v>3731</v>
      </c>
      <c r="R469" s="1" t="s">
        <v>3732</v>
      </c>
      <c r="S469" s="1" t="s">
        <v>3402</v>
      </c>
      <c r="T469" s="7" t="s">
        <v>4085</v>
      </c>
      <c r="V469" s="7" t="s">
        <v>4234</v>
      </c>
      <c r="W469" s="1" t="s">
        <v>197</v>
      </c>
      <c r="X469" s="7" t="s">
        <v>4177</v>
      </c>
      <c r="Y469" s="1" t="s">
        <v>3934</v>
      </c>
      <c r="Z469" s="7" t="s">
        <v>4196</v>
      </c>
      <c r="AA469" s="1">
        <v>7601201009</v>
      </c>
      <c r="AB469" s="1">
        <v>20</v>
      </c>
      <c r="AC469" s="1">
        <v>20</v>
      </c>
      <c r="AD469" s="1">
        <v>89.01</v>
      </c>
    </row>
    <row r="470" spans="1:30" x14ac:dyDescent="0.25">
      <c r="A470" s="1">
        <v>10213</v>
      </c>
      <c r="B470" s="1" t="s">
        <v>2638</v>
      </c>
      <c r="C470" s="2">
        <v>40218</v>
      </c>
      <c r="D470" s="3">
        <v>2010</v>
      </c>
      <c r="E470" s="3">
        <v>2</v>
      </c>
      <c r="F470" s="1" t="s">
        <v>22</v>
      </c>
      <c r="G470" s="1"/>
      <c r="H470" s="1" t="s">
        <v>2639</v>
      </c>
      <c r="I470" s="1" t="s">
        <v>2640</v>
      </c>
      <c r="J470" s="1">
        <v>2502000333</v>
      </c>
      <c r="K470" s="1" t="s">
        <v>2146</v>
      </c>
      <c r="L470" s="1" t="s">
        <v>2147</v>
      </c>
      <c r="M470" s="1" t="s">
        <v>53</v>
      </c>
      <c r="N470" s="7" t="s">
        <v>4205</v>
      </c>
      <c r="O470" s="1"/>
      <c r="P470" s="1" t="s">
        <v>68</v>
      </c>
      <c r="Q470" s="1" t="s">
        <v>2148</v>
      </c>
      <c r="R470" s="1" t="s">
        <v>410</v>
      </c>
      <c r="S470" s="1" t="s">
        <v>2641</v>
      </c>
      <c r="U470" s="7">
        <f>IF(ISERROR(FIND("РУСАЛ",S470,1)),0,1)</f>
        <v>0</v>
      </c>
      <c r="V470" s="7" t="s">
        <v>4063</v>
      </c>
      <c r="W470" s="1" t="s">
        <v>1852</v>
      </c>
      <c r="X470" s="7" t="s">
        <v>4182</v>
      </c>
      <c r="Y470" s="1" t="s">
        <v>3957</v>
      </c>
      <c r="Z470" s="7" t="s">
        <v>4196</v>
      </c>
      <c r="AA470" s="1">
        <v>8111001100</v>
      </c>
      <c r="AB470" s="1">
        <v>240480</v>
      </c>
      <c r="AC470" s="1">
        <v>240000</v>
      </c>
      <c r="AD470" s="1">
        <v>72000</v>
      </c>
    </row>
    <row r="471" spans="1:30" x14ac:dyDescent="0.25">
      <c r="A471" s="1">
        <v>10883</v>
      </c>
      <c r="B471" s="1" t="s">
        <v>2691</v>
      </c>
      <c r="C471" s="2">
        <v>40236</v>
      </c>
      <c r="D471" s="3">
        <v>2010</v>
      </c>
      <c r="E471" s="3">
        <v>2</v>
      </c>
      <c r="F471" s="1" t="s">
        <v>22</v>
      </c>
      <c r="G471" s="1"/>
      <c r="H471" s="1" t="s">
        <v>2639</v>
      </c>
      <c r="I471" s="1" t="s">
        <v>2640</v>
      </c>
      <c r="J471" s="1">
        <v>2502000333</v>
      </c>
      <c r="K471" s="1" t="s">
        <v>2146</v>
      </c>
      <c r="L471" s="1" t="s">
        <v>2147</v>
      </c>
      <c r="M471" s="1" t="s">
        <v>53</v>
      </c>
      <c r="N471" s="7" t="s">
        <v>4205</v>
      </c>
      <c r="O471" s="1"/>
      <c r="P471" s="1" t="s">
        <v>68</v>
      </c>
      <c r="Q471" s="1" t="s">
        <v>2148</v>
      </c>
      <c r="R471" s="1" t="s">
        <v>410</v>
      </c>
      <c r="S471" s="1" t="s">
        <v>2692</v>
      </c>
      <c r="U471" s="7">
        <f>IF(ISERROR(FIND("РУСАЛ",S471,1)),0,1)</f>
        <v>0</v>
      </c>
      <c r="V471" s="7" t="s">
        <v>4120</v>
      </c>
      <c r="W471" s="1" t="s">
        <v>1852</v>
      </c>
      <c r="X471" s="7" t="s">
        <v>4182</v>
      </c>
      <c r="Y471" s="1" t="s">
        <v>3957</v>
      </c>
      <c r="Z471" s="7" t="s">
        <v>4196</v>
      </c>
      <c r="AA471" s="1">
        <v>8111001100</v>
      </c>
      <c r="AB471" s="1">
        <v>120240</v>
      </c>
      <c r="AC471" s="1">
        <v>120000</v>
      </c>
      <c r="AD471" s="1">
        <v>36000</v>
      </c>
    </row>
    <row r="472" spans="1:30" x14ac:dyDescent="0.25">
      <c r="A472" s="1">
        <v>17343</v>
      </c>
      <c r="B472" s="1" t="s">
        <v>3367</v>
      </c>
      <c r="C472" s="2">
        <v>40434</v>
      </c>
      <c r="D472" s="3">
        <v>2010</v>
      </c>
      <c r="E472" s="3">
        <v>9</v>
      </c>
      <c r="F472" s="1" t="s">
        <v>22</v>
      </c>
      <c r="G472" s="1"/>
      <c r="H472" s="1" t="s">
        <v>3368</v>
      </c>
      <c r="I472" s="1" t="s">
        <v>3369</v>
      </c>
      <c r="J472" s="1">
        <v>2508056600</v>
      </c>
      <c r="K472" s="1" t="s">
        <v>3370</v>
      </c>
      <c r="L472" s="1" t="s">
        <v>3371</v>
      </c>
      <c r="M472" s="1" t="s">
        <v>53</v>
      </c>
      <c r="N472" s="7" t="s">
        <v>4205</v>
      </c>
      <c r="O472" s="1"/>
      <c r="P472" s="1" t="s">
        <v>31</v>
      </c>
      <c r="Q472" s="1" t="s">
        <v>3372</v>
      </c>
      <c r="R472" s="1" t="s">
        <v>410</v>
      </c>
      <c r="S472" s="1" t="s">
        <v>3373</v>
      </c>
      <c r="U472" s="7">
        <f>IF(ISERROR(FIND("РУСАЛ",S472,1)),0,1)</f>
        <v>0</v>
      </c>
      <c r="V472" s="7" t="s">
        <v>4031</v>
      </c>
      <c r="W472" s="1" t="s">
        <v>2838</v>
      </c>
      <c r="X472" s="7" t="s">
        <v>4181</v>
      </c>
      <c r="Y472" s="1" t="s">
        <v>3946</v>
      </c>
      <c r="Z472" s="7" t="s">
        <v>4196</v>
      </c>
      <c r="AA472" s="1">
        <v>8104110000</v>
      </c>
      <c r="AB472" s="1">
        <v>25019</v>
      </c>
      <c r="AC472" s="1">
        <v>25000</v>
      </c>
      <c r="AD472" s="1">
        <v>50000</v>
      </c>
    </row>
    <row r="473" spans="1:30" x14ac:dyDescent="0.25">
      <c r="A473" s="1">
        <v>17344</v>
      </c>
      <c r="B473" s="1" t="s">
        <v>3374</v>
      </c>
      <c r="C473" s="2">
        <v>40438</v>
      </c>
      <c r="D473" s="3">
        <v>2010</v>
      </c>
      <c r="E473" s="3">
        <v>9</v>
      </c>
      <c r="F473" s="1" t="s">
        <v>22</v>
      </c>
      <c r="G473" s="1"/>
      <c r="H473" s="1" t="s">
        <v>3368</v>
      </c>
      <c r="I473" s="1" t="s">
        <v>3369</v>
      </c>
      <c r="J473" s="1">
        <v>2508056600</v>
      </c>
      <c r="K473" s="1" t="s">
        <v>3370</v>
      </c>
      <c r="L473" s="1" t="s">
        <v>3371</v>
      </c>
      <c r="M473" s="1" t="s">
        <v>53</v>
      </c>
      <c r="N473" s="7" t="s">
        <v>4205</v>
      </c>
      <c r="O473" s="1"/>
      <c r="P473" s="1" t="s">
        <v>31</v>
      </c>
      <c r="Q473" s="1" t="s">
        <v>3372</v>
      </c>
      <c r="R473" s="1" t="s">
        <v>410</v>
      </c>
      <c r="S473" s="1" t="s">
        <v>3373</v>
      </c>
      <c r="U473" s="7">
        <f>IF(ISERROR(FIND("РУСАЛ",S473,1)),0,1)</f>
        <v>0</v>
      </c>
      <c r="V473" s="7" t="s">
        <v>4031</v>
      </c>
      <c r="W473" s="1" t="s">
        <v>2838</v>
      </c>
      <c r="X473" s="7" t="s">
        <v>4181</v>
      </c>
      <c r="Y473" s="1" t="s">
        <v>3946</v>
      </c>
      <c r="Z473" s="7" t="s">
        <v>4196</v>
      </c>
      <c r="AA473" s="1">
        <v>8104110000</v>
      </c>
      <c r="AB473" s="1">
        <v>25019</v>
      </c>
      <c r="AC473" s="1">
        <v>25000</v>
      </c>
      <c r="AD473" s="1">
        <v>50000</v>
      </c>
    </row>
    <row r="474" spans="1:30" x14ac:dyDescent="0.25">
      <c r="A474" s="1">
        <v>9143</v>
      </c>
      <c r="B474" s="1" t="s">
        <v>2574</v>
      </c>
      <c r="C474" s="2">
        <v>40535</v>
      </c>
      <c r="D474" s="3">
        <v>2010</v>
      </c>
      <c r="E474" s="3">
        <v>12</v>
      </c>
      <c r="F474" s="1" t="s">
        <v>22</v>
      </c>
      <c r="G474" s="1"/>
      <c r="H474" s="1" t="s">
        <v>2575</v>
      </c>
      <c r="I474" s="1" t="s">
        <v>2576</v>
      </c>
      <c r="J474" s="1">
        <v>2508085914</v>
      </c>
      <c r="K474" s="1" t="s">
        <v>1041</v>
      </c>
      <c r="L474" s="1" t="s">
        <v>1042</v>
      </c>
      <c r="M474" s="1" t="s">
        <v>53</v>
      </c>
      <c r="N474" s="7" t="s">
        <v>4205</v>
      </c>
      <c r="O474" s="1"/>
      <c r="P474" s="1" t="s">
        <v>61</v>
      </c>
      <c r="Q474" s="1" t="s">
        <v>2577</v>
      </c>
      <c r="R474" s="7" t="s">
        <v>2578</v>
      </c>
      <c r="S474" s="1" t="s">
        <v>1039</v>
      </c>
      <c r="U474" s="7">
        <f>IF(ISERROR(FIND("РУСАЛ",S474,1)),0,1)</f>
        <v>0</v>
      </c>
      <c r="V474" s="7" t="s">
        <v>4011</v>
      </c>
      <c r="W474" s="1" t="s">
        <v>2579</v>
      </c>
      <c r="X474" s="7" t="s">
        <v>4181</v>
      </c>
      <c r="Y474" s="1" t="s">
        <v>3947</v>
      </c>
      <c r="Z474" s="7" t="s">
        <v>4196</v>
      </c>
      <c r="AA474" s="1">
        <v>8104300000</v>
      </c>
      <c r="AB474" s="1">
        <v>22060</v>
      </c>
      <c r="AC474" s="1">
        <v>22000</v>
      </c>
      <c r="AD474" s="1">
        <v>66355</v>
      </c>
    </row>
    <row r="475" spans="1:30" x14ac:dyDescent="0.25">
      <c r="A475" s="1">
        <v>9189</v>
      </c>
      <c r="B475" s="1" t="s">
        <v>2593</v>
      </c>
      <c r="C475" s="2">
        <v>40539</v>
      </c>
      <c r="D475" s="3">
        <v>2010</v>
      </c>
      <c r="E475" s="3">
        <v>12</v>
      </c>
      <c r="F475" s="1" t="s">
        <v>22</v>
      </c>
      <c r="G475" s="1"/>
      <c r="H475" s="1" t="s">
        <v>2575</v>
      </c>
      <c r="I475" s="1" t="s">
        <v>2576</v>
      </c>
      <c r="J475" s="1">
        <v>2508085914</v>
      </c>
      <c r="K475" s="1" t="s">
        <v>1041</v>
      </c>
      <c r="L475" s="1" t="s">
        <v>1042</v>
      </c>
      <c r="M475" s="1" t="s">
        <v>53</v>
      </c>
      <c r="N475" s="7" t="s">
        <v>4205</v>
      </c>
      <c r="O475" s="1"/>
      <c r="P475" s="1" t="s">
        <v>61</v>
      </c>
      <c r="Q475" s="1" t="s">
        <v>2594</v>
      </c>
      <c r="R475" s="1" t="s">
        <v>1914</v>
      </c>
      <c r="S475" s="1" t="s">
        <v>1852</v>
      </c>
      <c r="U475" s="7">
        <f>IF(ISERROR(FIND("РУСАЛ",S475,1)),0,1)</f>
        <v>0</v>
      </c>
      <c r="V475" s="7" t="s">
        <v>4086</v>
      </c>
      <c r="W475" s="1" t="s">
        <v>1852</v>
      </c>
      <c r="X475" s="7" t="s">
        <v>4181</v>
      </c>
      <c r="Y475" s="1" t="s">
        <v>3947</v>
      </c>
      <c r="Z475" s="7" t="s">
        <v>4196</v>
      </c>
      <c r="AA475" s="1">
        <v>8104300000</v>
      </c>
      <c r="AB475" s="1">
        <v>22060</v>
      </c>
      <c r="AC475" s="1">
        <v>22000</v>
      </c>
      <c r="AD475" s="1">
        <v>66355</v>
      </c>
    </row>
    <row r="476" spans="1:30" x14ac:dyDescent="0.25">
      <c r="A476" s="1">
        <v>41073</v>
      </c>
      <c r="B476" s="1" t="s">
        <v>1038</v>
      </c>
      <c r="C476" s="2">
        <v>40632</v>
      </c>
      <c r="D476" s="3">
        <v>2011</v>
      </c>
      <c r="E476" s="3">
        <v>3</v>
      </c>
      <c r="F476" s="1" t="s">
        <v>22</v>
      </c>
      <c r="G476" s="1"/>
      <c r="H476" s="1" t="s">
        <v>1039</v>
      </c>
      <c r="I476" s="1" t="s">
        <v>1040</v>
      </c>
      <c r="J476" s="1">
        <v>2508085914</v>
      </c>
      <c r="K476" s="1" t="s">
        <v>1041</v>
      </c>
      <c r="L476" s="1" t="s">
        <v>1042</v>
      </c>
      <c r="M476" s="1" t="s">
        <v>53</v>
      </c>
      <c r="N476" s="7" t="s">
        <v>4205</v>
      </c>
      <c r="O476" s="1"/>
      <c r="P476" s="1" t="s">
        <v>61</v>
      </c>
      <c r="Q476" s="1" t="s">
        <v>1043</v>
      </c>
      <c r="R476" s="1"/>
      <c r="S476" s="1" t="s">
        <v>1044</v>
      </c>
      <c r="V476" s="7" t="s">
        <v>4012</v>
      </c>
      <c r="W476" s="1" t="s">
        <v>2579</v>
      </c>
      <c r="X476" s="7" t="s">
        <v>4181</v>
      </c>
      <c r="Y476" s="1" t="s">
        <v>3947</v>
      </c>
      <c r="Z476" s="7" t="s">
        <v>4196</v>
      </c>
      <c r="AA476" s="1">
        <v>8104300000</v>
      </c>
      <c r="AB476" s="1">
        <v>22060</v>
      </c>
      <c r="AC476" s="1">
        <v>22000</v>
      </c>
      <c r="AD476" s="1">
        <v>66138.37</v>
      </c>
    </row>
    <row r="477" spans="1:30" x14ac:dyDescent="0.25">
      <c r="A477" s="1">
        <v>44021</v>
      </c>
      <c r="B477" s="1" t="s">
        <v>1326</v>
      </c>
      <c r="C477" s="2">
        <v>40667</v>
      </c>
      <c r="D477" s="3">
        <v>2011</v>
      </c>
      <c r="E477" s="3">
        <v>5</v>
      </c>
      <c r="F477" s="1" t="s">
        <v>22</v>
      </c>
      <c r="G477" s="1"/>
      <c r="H477" s="1" t="s">
        <v>1039</v>
      </c>
      <c r="I477" s="1" t="s">
        <v>1040</v>
      </c>
      <c r="J477" s="1">
        <v>2508085914</v>
      </c>
      <c r="K477" s="1" t="s">
        <v>1041</v>
      </c>
      <c r="L477" s="1" t="s">
        <v>1042</v>
      </c>
      <c r="M477" s="1" t="s">
        <v>53</v>
      </c>
      <c r="N477" s="7" t="s">
        <v>4205</v>
      </c>
      <c r="O477" s="1"/>
      <c r="P477" s="1" t="s">
        <v>61</v>
      </c>
      <c r="Q477" s="1" t="s">
        <v>1043</v>
      </c>
      <c r="R477" s="1"/>
      <c r="S477" s="1" t="s">
        <v>1327</v>
      </c>
      <c r="V477" s="7" t="s">
        <v>4012</v>
      </c>
      <c r="W477" s="1" t="s">
        <v>2579</v>
      </c>
      <c r="X477" s="7" t="s">
        <v>4181</v>
      </c>
      <c r="Y477" s="1" t="s">
        <v>3947</v>
      </c>
      <c r="Z477" s="7" t="s">
        <v>4196</v>
      </c>
      <c r="AA477" s="1">
        <v>8104300000</v>
      </c>
      <c r="AB477" s="1">
        <v>22060</v>
      </c>
      <c r="AC477" s="1">
        <v>22000</v>
      </c>
      <c r="AD477" s="1">
        <v>66184.08</v>
      </c>
    </row>
    <row r="478" spans="1:30" x14ac:dyDescent="0.25">
      <c r="A478" s="1">
        <v>45411</v>
      </c>
      <c r="B478" s="1" t="s">
        <v>1461</v>
      </c>
      <c r="C478" s="2">
        <v>40708</v>
      </c>
      <c r="D478" s="3">
        <v>2011</v>
      </c>
      <c r="E478" s="3">
        <v>6</v>
      </c>
      <c r="F478" s="1" t="s">
        <v>22</v>
      </c>
      <c r="G478" s="1"/>
      <c r="H478" s="1" t="s">
        <v>1039</v>
      </c>
      <c r="I478" s="1" t="s">
        <v>1040</v>
      </c>
      <c r="J478" s="1">
        <v>2508085914</v>
      </c>
      <c r="K478" s="1" t="s">
        <v>1462</v>
      </c>
      <c r="L478" s="1" t="s">
        <v>1463</v>
      </c>
      <c r="M478" s="1" t="s">
        <v>53</v>
      </c>
      <c r="N478" s="7" t="s">
        <v>4205</v>
      </c>
      <c r="O478" s="1"/>
      <c r="P478" s="1" t="s">
        <v>61</v>
      </c>
      <c r="Q478" s="1" t="s">
        <v>1464</v>
      </c>
      <c r="R478" s="1"/>
      <c r="S478" s="1" t="s">
        <v>1327</v>
      </c>
      <c r="V478" s="7" t="s">
        <v>4012</v>
      </c>
      <c r="W478" s="1" t="s">
        <v>2579</v>
      </c>
      <c r="X478" s="7" t="s">
        <v>4181</v>
      </c>
      <c r="Y478" s="1" t="s">
        <v>3947</v>
      </c>
      <c r="Z478" s="7" t="s">
        <v>4196</v>
      </c>
      <c r="AA478" s="1">
        <v>8104300000</v>
      </c>
      <c r="AB478" s="1">
        <v>22060</v>
      </c>
      <c r="AC478" s="1">
        <v>22000</v>
      </c>
      <c r="AD478" s="1">
        <v>66175</v>
      </c>
    </row>
    <row r="479" spans="1:30" x14ac:dyDescent="0.25">
      <c r="A479" s="1">
        <v>12436</v>
      </c>
      <c r="B479" s="1" t="s">
        <v>2826</v>
      </c>
      <c r="C479" s="2">
        <v>40281</v>
      </c>
      <c r="D479" s="3">
        <v>2010</v>
      </c>
      <c r="E479" s="3">
        <v>4</v>
      </c>
      <c r="F479" s="1" t="s">
        <v>22</v>
      </c>
      <c r="G479" s="1"/>
      <c r="H479" s="1" t="s">
        <v>2827</v>
      </c>
      <c r="I479" s="1" t="s">
        <v>2828</v>
      </c>
      <c r="J479" s="1">
        <v>2508092164</v>
      </c>
      <c r="K479" s="1" t="s">
        <v>2829</v>
      </c>
      <c r="L479" s="1" t="s">
        <v>2830</v>
      </c>
      <c r="M479" s="1" t="s">
        <v>53</v>
      </c>
      <c r="N479" s="7" t="s">
        <v>4205</v>
      </c>
      <c r="O479" s="1"/>
      <c r="P479" s="1" t="s">
        <v>31</v>
      </c>
      <c r="Q479" s="1" t="s">
        <v>2831</v>
      </c>
      <c r="R479" s="1" t="s">
        <v>410</v>
      </c>
      <c r="S479" s="1" t="s">
        <v>2832</v>
      </c>
      <c r="U479" s="7">
        <f>IF(ISERROR(FIND("РУСАЛ",S479,1)),0,1)</f>
        <v>0</v>
      </c>
      <c r="V479" s="7" t="s">
        <v>4004</v>
      </c>
      <c r="W479" s="1" t="s">
        <v>2003</v>
      </c>
      <c r="X479" s="7" t="s">
        <v>4182</v>
      </c>
      <c r="Y479" s="1" t="s">
        <v>3957</v>
      </c>
      <c r="Z479" s="7" t="s">
        <v>4196</v>
      </c>
      <c r="AA479" s="1">
        <v>8111001100</v>
      </c>
      <c r="AB479" s="1">
        <v>25050</v>
      </c>
      <c r="AC479" s="1">
        <v>25000</v>
      </c>
      <c r="AD479" s="1">
        <v>27500</v>
      </c>
    </row>
    <row r="480" spans="1:30" x14ac:dyDescent="0.25">
      <c r="A480" s="1">
        <v>42158</v>
      </c>
      <c r="B480" s="1" t="s">
        <v>1155</v>
      </c>
      <c r="C480" s="2">
        <v>40627</v>
      </c>
      <c r="D480" s="3">
        <v>2011</v>
      </c>
      <c r="E480" s="3">
        <v>3</v>
      </c>
      <c r="F480" s="1" t="s">
        <v>22</v>
      </c>
      <c r="G480" s="1"/>
      <c r="H480" s="1" t="s">
        <v>1156</v>
      </c>
      <c r="I480" s="1" t="s">
        <v>1157</v>
      </c>
      <c r="J480" s="1">
        <v>2508093048</v>
      </c>
      <c r="K480" s="1" t="s">
        <v>1158</v>
      </c>
      <c r="L480" s="1" t="s">
        <v>1159</v>
      </c>
      <c r="M480" s="1" t="s">
        <v>53</v>
      </c>
      <c r="N480" s="7" t="s">
        <v>4205</v>
      </c>
      <c r="O480" s="1"/>
      <c r="P480" s="1" t="s">
        <v>61</v>
      </c>
      <c r="Q480" s="1" t="s">
        <v>1160</v>
      </c>
      <c r="R480" s="1"/>
      <c r="S480" s="1" t="s">
        <v>1161</v>
      </c>
      <c r="V480" s="7" t="s">
        <v>4162</v>
      </c>
      <c r="W480" s="1" t="s">
        <v>2579</v>
      </c>
      <c r="X480" s="7" t="s">
        <v>4187</v>
      </c>
      <c r="Y480" s="1" t="s">
        <v>3936</v>
      </c>
      <c r="Z480" s="7" t="s">
        <v>4196</v>
      </c>
      <c r="AA480" s="1">
        <v>7801999100</v>
      </c>
      <c r="AB480" s="1">
        <v>1579.05</v>
      </c>
      <c r="AC480" s="1">
        <v>1306.8</v>
      </c>
      <c r="AD480" s="1">
        <v>3416.7770999999998</v>
      </c>
    </row>
    <row r="481" spans="1:30" x14ac:dyDescent="0.25">
      <c r="A481" s="1">
        <v>8386</v>
      </c>
      <c r="B481" s="1" t="s">
        <v>2355</v>
      </c>
      <c r="C481" s="2">
        <v>40493</v>
      </c>
      <c r="D481" s="3">
        <v>2010</v>
      </c>
      <c r="E481" s="3">
        <v>11</v>
      </c>
      <c r="F481" s="1" t="s">
        <v>22</v>
      </c>
      <c r="G481" s="1"/>
      <c r="H481" s="1" t="s">
        <v>868</v>
      </c>
      <c r="I481" s="1" t="s">
        <v>1058</v>
      </c>
      <c r="J481" s="1">
        <v>2511057924</v>
      </c>
      <c r="K481" s="1" t="s">
        <v>870</v>
      </c>
      <c r="L481" s="1" t="s">
        <v>871</v>
      </c>
      <c r="M481" s="1" t="s">
        <v>53</v>
      </c>
      <c r="N481" s="7" t="s">
        <v>4205</v>
      </c>
      <c r="O481" s="1"/>
      <c r="P481" s="1" t="s">
        <v>24</v>
      </c>
      <c r="Q481" s="1" t="s">
        <v>2356</v>
      </c>
      <c r="R481" s="1" t="s">
        <v>410</v>
      </c>
      <c r="S481" s="1" t="s">
        <v>2357</v>
      </c>
      <c r="U481" s="7">
        <f>IF(ISERROR(FIND("РУСАЛ",S481,1)),0,1)</f>
        <v>0</v>
      </c>
      <c r="V481" s="7" t="s">
        <v>4006</v>
      </c>
      <c r="W481" s="1" t="s">
        <v>2358</v>
      </c>
      <c r="X481" s="7" t="s">
        <v>4192</v>
      </c>
      <c r="Y481" s="1" t="s">
        <v>3956</v>
      </c>
      <c r="Z481" s="7" t="s">
        <v>4196</v>
      </c>
      <c r="AA481" s="1">
        <v>8110100000</v>
      </c>
      <c r="AB481" s="1">
        <v>2000</v>
      </c>
      <c r="AC481" s="1">
        <v>1960</v>
      </c>
      <c r="AD481" s="1">
        <v>980</v>
      </c>
    </row>
    <row r="482" spans="1:30" x14ac:dyDescent="0.25">
      <c r="A482" s="1">
        <v>11464</v>
      </c>
      <c r="B482" s="1" t="s">
        <v>2749</v>
      </c>
      <c r="C482" s="2">
        <v>40255</v>
      </c>
      <c r="D482" s="3">
        <v>2010</v>
      </c>
      <c r="E482" s="3">
        <v>3</v>
      </c>
      <c r="F482" s="1" t="s">
        <v>22</v>
      </c>
      <c r="G482" s="1"/>
      <c r="H482" s="1" t="s">
        <v>868</v>
      </c>
      <c r="I482" s="1" t="s">
        <v>869</v>
      </c>
      <c r="J482" s="1">
        <v>2511057924</v>
      </c>
      <c r="K482" s="1" t="s">
        <v>870</v>
      </c>
      <c r="L482" s="1" t="s">
        <v>871</v>
      </c>
      <c r="M482" s="1" t="s">
        <v>53</v>
      </c>
      <c r="N482" s="7" t="s">
        <v>4205</v>
      </c>
      <c r="O482" s="1"/>
      <c r="P482" s="1" t="s">
        <v>54</v>
      </c>
      <c r="Q482" s="1" t="s">
        <v>2750</v>
      </c>
      <c r="R482" s="1" t="s">
        <v>410</v>
      </c>
      <c r="S482" s="1" t="s">
        <v>2751</v>
      </c>
      <c r="U482" s="7">
        <f>IF(ISERROR(FIND("РУСАЛ",S482,1)),0,1)</f>
        <v>0</v>
      </c>
      <c r="V482" s="7" t="s">
        <v>4002</v>
      </c>
      <c r="W482" s="1" t="s">
        <v>2358</v>
      </c>
      <c r="X482" s="7" t="s">
        <v>4192</v>
      </c>
      <c r="Y482" s="1" t="s">
        <v>3956</v>
      </c>
      <c r="Z482" s="7" t="s">
        <v>4196</v>
      </c>
      <c r="AA482" s="1">
        <v>8110100000</v>
      </c>
      <c r="AB482" s="1">
        <v>1140</v>
      </c>
      <c r="AC482" s="1">
        <v>960</v>
      </c>
      <c r="AD482" s="1">
        <v>486</v>
      </c>
    </row>
    <row r="483" spans="1:30" x14ac:dyDescent="0.25">
      <c r="A483" s="1">
        <v>12776</v>
      </c>
      <c r="B483" s="1" t="s">
        <v>2946</v>
      </c>
      <c r="C483" s="2">
        <v>40321</v>
      </c>
      <c r="D483" s="3">
        <v>2010</v>
      </c>
      <c r="E483" s="3">
        <v>5</v>
      </c>
      <c r="F483" s="1" t="s">
        <v>22</v>
      </c>
      <c r="G483" s="1"/>
      <c r="H483" s="1" t="s">
        <v>868</v>
      </c>
      <c r="I483" s="1" t="s">
        <v>869</v>
      </c>
      <c r="J483" s="1">
        <v>2511057924</v>
      </c>
      <c r="K483" s="1" t="s">
        <v>870</v>
      </c>
      <c r="L483" s="1" t="s">
        <v>2947</v>
      </c>
      <c r="M483" s="1" t="s">
        <v>53</v>
      </c>
      <c r="N483" s="7" t="s">
        <v>4205</v>
      </c>
      <c r="O483" s="1"/>
      <c r="P483" s="1" t="s">
        <v>54</v>
      </c>
      <c r="Q483" s="1" t="s">
        <v>2948</v>
      </c>
      <c r="R483" s="1" t="s">
        <v>410</v>
      </c>
      <c r="S483" s="1" t="s">
        <v>2949</v>
      </c>
      <c r="U483" s="7">
        <f>IF(ISERROR(FIND("РУСАЛ",S483,1)),0,1)</f>
        <v>0</v>
      </c>
      <c r="V483" s="7" t="s">
        <v>4007</v>
      </c>
      <c r="W483" s="1" t="s">
        <v>2950</v>
      </c>
      <c r="X483" s="7" t="s">
        <v>4192</v>
      </c>
      <c r="Y483" s="1" t="s">
        <v>3956</v>
      </c>
      <c r="Z483" s="7" t="s">
        <v>4196</v>
      </c>
      <c r="AA483" s="1">
        <v>8110100000</v>
      </c>
      <c r="AB483" s="1">
        <v>3120</v>
      </c>
      <c r="AC483" s="1">
        <v>3000</v>
      </c>
      <c r="AD483" s="1">
        <v>1517</v>
      </c>
    </row>
    <row r="484" spans="1:30" x14ac:dyDescent="0.25">
      <c r="A484" s="1">
        <v>16466</v>
      </c>
      <c r="B484" s="1" t="s">
        <v>3236</v>
      </c>
      <c r="C484" s="2">
        <v>40398</v>
      </c>
      <c r="D484" s="3">
        <v>2010</v>
      </c>
      <c r="E484" s="3">
        <v>8</v>
      </c>
      <c r="F484" s="1" t="s">
        <v>22</v>
      </c>
      <c r="G484" s="1"/>
      <c r="H484" s="1" t="s">
        <v>868</v>
      </c>
      <c r="I484" s="1" t="s">
        <v>869</v>
      </c>
      <c r="J484" s="1">
        <v>2511057924</v>
      </c>
      <c r="K484" s="1" t="s">
        <v>870</v>
      </c>
      <c r="L484" s="1" t="s">
        <v>2947</v>
      </c>
      <c r="M484" s="1" t="s">
        <v>53</v>
      </c>
      <c r="N484" s="7" t="s">
        <v>4205</v>
      </c>
      <c r="O484" s="1"/>
      <c r="P484" s="1" t="s">
        <v>54</v>
      </c>
      <c r="Q484" s="1" t="s">
        <v>3237</v>
      </c>
      <c r="R484" s="1" t="s">
        <v>410</v>
      </c>
      <c r="S484" s="1" t="s">
        <v>3238</v>
      </c>
      <c r="U484" s="7">
        <f>IF(ISERROR(FIND("РУСАЛ",S484,1)),0,1)</f>
        <v>0</v>
      </c>
      <c r="V484" s="7" t="s">
        <v>4001</v>
      </c>
      <c r="W484" s="1" t="s">
        <v>2358</v>
      </c>
      <c r="X484" s="7" t="s">
        <v>4192</v>
      </c>
      <c r="Y484" s="1" t="s">
        <v>3956</v>
      </c>
      <c r="Z484" s="7" t="s">
        <v>4196</v>
      </c>
      <c r="AA484" s="1">
        <v>8110100000</v>
      </c>
      <c r="AB484" s="1">
        <v>4480</v>
      </c>
      <c r="AC484" s="1">
        <v>4380</v>
      </c>
      <c r="AD484" s="1">
        <v>2213.13</v>
      </c>
    </row>
    <row r="485" spans="1:30" x14ac:dyDescent="0.25">
      <c r="A485" s="1">
        <v>17756</v>
      </c>
      <c r="B485" s="1" t="s">
        <v>3482</v>
      </c>
      <c r="C485" s="2">
        <v>40465</v>
      </c>
      <c r="D485" s="3">
        <v>2010</v>
      </c>
      <c r="E485" s="3">
        <v>10</v>
      </c>
      <c r="F485" s="1" t="s">
        <v>22</v>
      </c>
      <c r="G485" s="1"/>
      <c r="H485" s="1" t="s">
        <v>868</v>
      </c>
      <c r="I485" s="1"/>
      <c r="J485" s="1">
        <v>2511057924</v>
      </c>
      <c r="K485" s="1" t="s">
        <v>870</v>
      </c>
      <c r="L485" s="1" t="s">
        <v>871</v>
      </c>
      <c r="M485" s="1" t="s">
        <v>53</v>
      </c>
      <c r="N485" s="7" t="s">
        <v>4205</v>
      </c>
      <c r="O485" s="1"/>
      <c r="P485" s="1" t="s">
        <v>54</v>
      </c>
      <c r="Q485" s="1" t="s">
        <v>3483</v>
      </c>
      <c r="R485" s="1" t="s">
        <v>3484</v>
      </c>
      <c r="S485" s="1" t="s">
        <v>3485</v>
      </c>
      <c r="U485" s="7">
        <f>IF(ISERROR(FIND("РУСАЛ",S485,1)),0,1)</f>
        <v>0</v>
      </c>
      <c r="V485" s="7" t="s">
        <v>4005</v>
      </c>
      <c r="W485" s="1" t="s">
        <v>2358</v>
      </c>
      <c r="X485" s="7" t="s">
        <v>4192</v>
      </c>
      <c r="Y485" s="1" t="s">
        <v>3956</v>
      </c>
      <c r="Z485" s="7" t="s">
        <v>4196</v>
      </c>
      <c r="AA485" s="1">
        <v>8110100000</v>
      </c>
      <c r="AB485" s="1">
        <v>104</v>
      </c>
      <c r="AC485" s="1">
        <v>92</v>
      </c>
      <c r="AD485" s="1">
        <v>46.53</v>
      </c>
    </row>
    <row r="486" spans="1:30" x14ac:dyDescent="0.25">
      <c r="A486" s="1">
        <v>40128</v>
      </c>
      <c r="B486" s="1" t="s">
        <v>867</v>
      </c>
      <c r="C486" s="2">
        <v>40586</v>
      </c>
      <c r="D486" s="3">
        <v>2011</v>
      </c>
      <c r="E486" s="3">
        <v>2</v>
      </c>
      <c r="F486" s="1" t="s">
        <v>22</v>
      </c>
      <c r="G486" s="1"/>
      <c r="H486" s="1" t="s">
        <v>868</v>
      </c>
      <c r="I486" s="1" t="s">
        <v>869</v>
      </c>
      <c r="J486" s="1">
        <v>2511057924</v>
      </c>
      <c r="K486" s="1" t="s">
        <v>870</v>
      </c>
      <c r="L486" s="1" t="s">
        <v>871</v>
      </c>
      <c r="M486" s="1" t="s">
        <v>53</v>
      </c>
      <c r="N486" s="7" t="s">
        <v>4205</v>
      </c>
      <c r="O486" s="1"/>
      <c r="P486" s="1" t="s">
        <v>54</v>
      </c>
      <c r="Q486" s="1" t="s">
        <v>872</v>
      </c>
      <c r="R486" s="1" t="s">
        <v>873</v>
      </c>
      <c r="S486" s="1" t="s">
        <v>874</v>
      </c>
      <c r="V486" s="7" t="s">
        <v>4003</v>
      </c>
      <c r="W486" s="1" t="s">
        <v>2358</v>
      </c>
      <c r="X486" s="7" t="s">
        <v>4178</v>
      </c>
      <c r="Y486" s="1" t="s">
        <v>3949</v>
      </c>
      <c r="Z486" s="7" t="s">
        <v>4196</v>
      </c>
      <c r="AA486" s="1">
        <v>8106001000</v>
      </c>
      <c r="AB486" s="1">
        <v>1020</v>
      </c>
      <c r="AC486" s="1">
        <v>1010</v>
      </c>
      <c r="AD486" s="1">
        <v>510.39</v>
      </c>
    </row>
    <row r="487" spans="1:30" x14ac:dyDescent="0.25">
      <c r="A487" s="1">
        <v>40230</v>
      </c>
      <c r="B487" s="1" t="s">
        <v>867</v>
      </c>
      <c r="C487" s="2">
        <v>40586</v>
      </c>
      <c r="D487" s="3">
        <v>2011</v>
      </c>
      <c r="E487" s="3">
        <v>2</v>
      </c>
      <c r="F487" s="1" t="s">
        <v>22</v>
      </c>
      <c r="G487" s="1"/>
      <c r="H487" s="1" t="s">
        <v>868</v>
      </c>
      <c r="I487" s="1" t="s">
        <v>869</v>
      </c>
      <c r="J487" s="1">
        <v>2511057924</v>
      </c>
      <c r="K487" s="1" t="s">
        <v>870</v>
      </c>
      <c r="L487" s="1" t="s">
        <v>871</v>
      </c>
      <c r="M487" s="1" t="s">
        <v>53</v>
      </c>
      <c r="N487" s="7" t="s">
        <v>4205</v>
      </c>
      <c r="O487" s="1"/>
      <c r="P487" s="1" t="s">
        <v>54</v>
      </c>
      <c r="Q487" s="1" t="s">
        <v>916</v>
      </c>
      <c r="R487" s="1" t="s">
        <v>917</v>
      </c>
      <c r="S487" s="1" t="s">
        <v>874</v>
      </c>
      <c r="V487" s="7" t="s">
        <v>4003</v>
      </c>
      <c r="W487" s="1" t="s">
        <v>2358</v>
      </c>
      <c r="X487" s="7" t="s">
        <v>4192</v>
      </c>
      <c r="Y487" s="1" t="s">
        <v>3956</v>
      </c>
      <c r="Z487" s="7" t="s">
        <v>4196</v>
      </c>
      <c r="AA487" s="1">
        <v>8110100000</v>
      </c>
      <c r="AB487" s="1">
        <v>2000</v>
      </c>
      <c r="AC487" s="1">
        <v>1960</v>
      </c>
      <c r="AD487" s="1">
        <v>990.58</v>
      </c>
    </row>
    <row r="488" spans="1:30" x14ac:dyDescent="0.25">
      <c r="A488" s="1">
        <v>41127</v>
      </c>
      <c r="B488" s="1" t="s">
        <v>1057</v>
      </c>
      <c r="C488" s="2">
        <v>40625</v>
      </c>
      <c r="D488" s="3">
        <v>2011</v>
      </c>
      <c r="E488" s="3">
        <v>3</v>
      </c>
      <c r="F488" s="1" t="s">
        <v>22</v>
      </c>
      <c r="G488" s="1"/>
      <c r="H488" s="1" t="s">
        <v>868</v>
      </c>
      <c r="I488" s="1" t="s">
        <v>1058</v>
      </c>
      <c r="J488" s="1">
        <v>2511057924</v>
      </c>
      <c r="K488" s="1" t="s">
        <v>870</v>
      </c>
      <c r="L488" s="1" t="s">
        <v>871</v>
      </c>
      <c r="M488" s="1" t="s">
        <v>53</v>
      </c>
      <c r="N488" s="7" t="s">
        <v>4205</v>
      </c>
      <c r="O488" s="1"/>
      <c r="P488" s="1" t="s">
        <v>54</v>
      </c>
      <c r="Q488" s="1" t="s">
        <v>1059</v>
      </c>
      <c r="R488" s="1"/>
      <c r="S488" s="1" t="s">
        <v>1060</v>
      </c>
      <c r="V488" s="7" t="s">
        <v>3982</v>
      </c>
      <c r="W488" s="1" t="s">
        <v>2552</v>
      </c>
      <c r="X488" s="7" t="s">
        <v>4178</v>
      </c>
      <c r="Y488" s="1" t="s">
        <v>3949</v>
      </c>
      <c r="Z488" s="7" t="s">
        <v>4196</v>
      </c>
      <c r="AA488" s="1">
        <v>8106001000</v>
      </c>
      <c r="AB488" s="1">
        <v>207</v>
      </c>
      <c r="AC488" s="1">
        <v>195</v>
      </c>
      <c r="AD488" s="1">
        <v>976.15</v>
      </c>
    </row>
    <row r="489" spans="1:30" x14ac:dyDescent="0.25">
      <c r="A489" s="1">
        <v>8253</v>
      </c>
      <c r="B489" s="1" t="s">
        <v>2293</v>
      </c>
      <c r="C489" s="2">
        <v>40484</v>
      </c>
      <c r="D489" s="3">
        <v>2010</v>
      </c>
      <c r="E489" s="3">
        <v>11</v>
      </c>
      <c r="F489" s="1" t="s">
        <v>22</v>
      </c>
      <c r="G489" s="1"/>
      <c r="H489" s="1" t="s">
        <v>2294</v>
      </c>
      <c r="I489" s="1" t="s">
        <v>2295</v>
      </c>
      <c r="J489" s="1">
        <v>2536163071</v>
      </c>
      <c r="K489" s="1" t="s">
        <v>2296</v>
      </c>
      <c r="L489" s="1" t="s">
        <v>2297</v>
      </c>
      <c r="M489" s="1" t="s">
        <v>53</v>
      </c>
      <c r="N489" s="7" t="s">
        <v>4205</v>
      </c>
      <c r="O489" s="1"/>
      <c r="P489" s="1" t="s">
        <v>31</v>
      </c>
      <c r="Q489" s="1" t="s">
        <v>2300</v>
      </c>
      <c r="R489" s="1" t="s">
        <v>2301</v>
      </c>
      <c r="S489" s="1" t="s">
        <v>2298</v>
      </c>
      <c r="U489" s="7">
        <f>IF(ISERROR(FIND("РУСАЛ",S489,1)),0,1)</f>
        <v>0</v>
      </c>
      <c r="V489" s="7" t="s">
        <v>4018</v>
      </c>
      <c r="W489" s="1" t="s">
        <v>2299</v>
      </c>
      <c r="X489" s="7" t="s">
        <v>4189</v>
      </c>
      <c r="Y489" s="1" t="s">
        <v>3951</v>
      </c>
      <c r="Z489" s="7" t="s">
        <v>4196</v>
      </c>
      <c r="AA489" s="1">
        <v>8108200006</v>
      </c>
      <c r="AB489" s="1">
        <v>3214</v>
      </c>
      <c r="AC489" s="1">
        <v>3058</v>
      </c>
      <c r="AD489" s="1">
        <v>30580</v>
      </c>
    </row>
    <row r="490" spans="1:30" x14ac:dyDescent="0.25">
      <c r="A490" s="1">
        <v>10200</v>
      </c>
      <c r="B490" s="1" t="s">
        <v>2630</v>
      </c>
      <c r="C490" s="2">
        <v>40219</v>
      </c>
      <c r="D490" s="3">
        <v>2010</v>
      </c>
      <c r="E490" s="3">
        <v>2</v>
      </c>
      <c r="F490" s="1" t="s">
        <v>22</v>
      </c>
      <c r="G490" s="1"/>
      <c r="H490" s="1" t="s">
        <v>2196</v>
      </c>
      <c r="I490" s="1" t="s">
        <v>2631</v>
      </c>
      <c r="J490" s="1">
        <v>2536219045</v>
      </c>
      <c r="K490" s="1" t="s">
        <v>2632</v>
      </c>
      <c r="L490" s="1" t="s">
        <v>2633</v>
      </c>
      <c r="M490" s="1" t="s">
        <v>53</v>
      </c>
      <c r="N490" s="7" t="s">
        <v>4205</v>
      </c>
      <c r="O490" s="1"/>
      <c r="P490" s="1" t="s">
        <v>31</v>
      </c>
      <c r="Q490" s="1" t="s">
        <v>2634</v>
      </c>
      <c r="R490" s="1" t="s">
        <v>410</v>
      </c>
      <c r="S490" s="1" t="s">
        <v>748</v>
      </c>
      <c r="U490" s="7">
        <f>IF(ISERROR(FIND("РУСАЛ",S490,1)),0,1)</f>
        <v>0</v>
      </c>
      <c r="V490" s="7" t="s">
        <v>4173</v>
      </c>
      <c r="W490" s="1" t="s">
        <v>1852</v>
      </c>
      <c r="X490" s="7" t="s">
        <v>4182</v>
      </c>
      <c r="Y490" s="1" t="s">
        <v>3957</v>
      </c>
      <c r="Z490" s="7" t="s">
        <v>4196</v>
      </c>
      <c r="AA490" s="1">
        <v>8111001100</v>
      </c>
      <c r="AB490" s="1">
        <v>324648</v>
      </c>
      <c r="AC490" s="1">
        <v>324000</v>
      </c>
      <c r="AD490" s="1">
        <v>356400</v>
      </c>
    </row>
    <row r="491" spans="1:30" x14ac:dyDescent="0.25">
      <c r="A491" s="1">
        <v>12174</v>
      </c>
      <c r="B491" s="1" t="s">
        <v>2794</v>
      </c>
      <c r="C491" s="2">
        <v>40273</v>
      </c>
      <c r="D491" s="3">
        <v>2010</v>
      </c>
      <c r="E491" s="3">
        <v>4</v>
      </c>
      <c r="F491" s="1" t="s">
        <v>22</v>
      </c>
      <c r="G491" s="1"/>
      <c r="H491" s="1" t="s">
        <v>2795</v>
      </c>
      <c r="I491" s="1" t="s">
        <v>2796</v>
      </c>
      <c r="J491" s="1">
        <v>2536219045</v>
      </c>
      <c r="K491" s="1" t="s">
        <v>2632</v>
      </c>
      <c r="L491" s="1" t="s">
        <v>2797</v>
      </c>
      <c r="M491" s="1" t="s">
        <v>53</v>
      </c>
      <c r="N491" s="7" t="s">
        <v>4205</v>
      </c>
      <c r="O491" s="1"/>
      <c r="P491" s="1" t="s">
        <v>31</v>
      </c>
      <c r="Q491" s="1" t="s">
        <v>2798</v>
      </c>
      <c r="R491" s="1" t="s">
        <v>410</v>
      </c>
      <c r="S491" s="1" t="s">
        <v>2799</v>
      </c>
      <c r="U491" s="7">
        <f>IF(ISERROR(FIND("РУСАЛ",S491,1)),0,1)</f>
        <v>0</v>
      </c>
      <c r="V491" s="7" t="s">
        <v>4043</v>
      </c>
      <c r="W491" s="1" t="s">
        <v>1852</v>
      </c>
      <c r="X491" s="7" t="s">
        <v>4182</v>
      </c>
      <c r="Y491" s="1" t="s">
        <v>3957</v>
      </c>
      <c r="Z491" s="7" t="s">
        <v>4196</v>
      </c>
      <c r="AA491" s="1">
        <v>8111001100</v>
      </c>
      <c r="AB491" s="1">
        <v>216432</v>
      </c>
      <c r="AC491" s="1">
        <v>216000</v>
      </c>
      <c r="AD491" s="1">
        <v>237600</v>
      </c>
    </row>
    <row r="492" spans="1:30" x14ac:dyDescent="0.25">
      <c r="A492" s="1">
        <v>12568</v>
      </c>
      <c r="B492" s="1" t="s">
        <v>2866</v>
      </c>
      <c r="C492" s="2">
        <v>40304</v>
      </c>
      <c r="D492" s="3">
        <v>2010</v>
      </c>
      <c r="E492" s="3">
        <v>5</v>
      </c>
      <c r="F492" s="1" t="s">
        <v>22</v>
      </c>
      <c r="G492" s="1"/>
      <c r="H492" s="1" t="s">
        <v>2196</v>
      </c>
      <c r="I492" s="1" t="s">
        <v>2867</v>
      </c>
      <c r="J492" s="1">
        <v>2536219045</v>
      </c>
      <c r="K492" s="1" t="s">
        <v>2632</v>
      </c>
      <c r="L492" s="1" t="s">
        <v>2797</v>
      </c>
      <c r="M492" s="1" t="s">
        <v>53</v>
      </c>
      <c r="N492" s="7" t="s">
        <v>4205</v>
      </c>
      <c r="O492" s="1"/>
      <c r="P492" s="1" t="s">
        <v>31</v>
      </c>
      <c r="Q492" s="1" t="s">
        <v>2868</v>
      </c>
      <c r="R492" s="1" t="s">
        <v>410</v>
      </c>
      <c r="S492" s="1" t="s">
        <v>748</v>
      </c>
      <c r="U492" s="7">
        <f>IF(ISERROR(FIND("РУСАЛ",S492,1)),0,1)</f>
        <v>0</v>
      </c>
      <c r="V492" s="7" t="s">
        <v>4173</v>
      </c>
      <c r="W492" s="1" t="s">
        <v>1852</v>
      </c>
      <c r="X492" s="7" t="s">
        <v>4182</v>
      </c>
      <c r="Y492" s="1" t="s">
        <v>3957</v>
      </c>
      <c r="Z492" s="7" t="s">
        <v>4196</v>
      </c>
      <c r="AA492" s="1">
        <v>8111001100</v>
      </c>
      <c r="AB492" s="1">
        <v>216432</v>
      </c>
      <c r="AC492" s="1">
        <v>216000</v>
      </c>
      <c r="AD492" s="1">
        <v>237600</v>
      </c>
    </row>
    <row r="493" spans="1:30" x14ac:dyDescent="0.25">
      <c r="A493" s="1">
        <v>13996</v>
      </c>
      <c r="B493" s="1" t="s">
        <v>2991</v>
      </c>
      <c r="C493" s="2">
        <v>40339</v>
      </c>
      <c r="D493" s="3">
        <v>2010</v>
      </c>
      <c r="E493" s="3">
        <v>6</v>
      </c>
      <c r="F493" s="1" t="s">
        <v>22</v>
      </c>
      <c r="G493" s="1"/>
      <c r="H493" s="1" t="s">
        <v>2196</v>
      </c>
      <c r="I493" s="1" t="s">
        <v>2867</v>
      </c>
      <c r="J493" s="1">
        <v>2536219045</v>
      </c>
      <c r="K493" s="1" t="s">
        <v>2632</v>
      </c>
      <c r="L493" s="1" t="s">
        <v>2797</v>
      </c>
      <c r="M493" s="1" t="s">
        <v>53</v>
      </c>
      <c r="N493" s="7" t="s">
        <v>4205</v>
      </c>
      <c r="O493" s="1"/>
      <c r="P493" s="1" t="s">
        <v>31</v>
      </c>
      <c r="Q493" s="1" t="s">
        <v>2868</v>
      </c>
      <c r="R493" s="1" t="s">
        <v>3873</v>
      </c>
      <c r="S493" s="1" t="s">
        <v>748</v>
      </c>
      <c r="U493" s="7">
        <f>IF(ISERROR(FIND("РУСАЛ",S493,1)),0,1)</f>
        <v>0</v>
      </c>
      <c r="V493" s="7" t="s">
        <v>4173</v>
      </c>
      <c r="W493" s="1" t="s">
        <v>1852</v>
      </c>
      <c r="X493" s="7" t="s">
        <v>4182</v>
      </c>
      <c r="Y493" s="1" t="s">
        <v>3957</v>
      </c>
      <c r="Z493" s="7" t="s">
        <v>4196</v>
      </c>
      <c r="AA493" s="1">
        <v>8111001100</v>
      </c>
      <c r="AB493" s="1">
        <v>216432</v>
      </c>
      <c r="AC493" s="1">
        <v>216000</v>
      </c>
      <c r="AD493" s="1">
        <v>64800</v>
      </c>
    </row>
    <row r="494" spans="1:30" x14ac:dyDescent="0.25">
      <c r="A494" s="1">
        <v>42958</v>
      </c>
      <c r="B494" s="1" t="s">
        <v>1236</v>
      </c>
      <c r="C494" s="2">
        <v>40651</v>
      </c>
      <c r="D494" s="3">
        <v>2011</v>
      </c>
      <c r="E494" s="3">
        <v>4</v>
      </c>
      <c r="F494" s="1" t="s">
        <v>22</v>
      </c>
      <c r="G494" s="1"/>
      <c r="H494" s="1" t="s">
        <v>1237</v>
      </c>
      <c r="I494" s="1" t="s">
        <v>1238</v>
      </c>
      <c r="J494" s="1">
        <v>2536239027</v>
      </c>
      <c r="K494" s="1" t="s">
        <v>1239</v>
      </c>
      <c r="L494" s="1" t="s">
        <v>1240</v>
      </c>
      <c r="M494" s="1" t="s">
        <v>659</v>
      </c>
      <c r="N494" s="7" t="s">
        <v>4205</v>
      </c>
      <c r="O494" s="1"/>
      <c r="P494" s="1" t="s">
        <v>31</v>
      </c>
      <c r="Q494" s="1" t="s">
        <v>1241</v>
      </c>
      <c r="R494" s="1"/>
      <c r="S494" s="1" t="s">
        <v>1242</v>
      </c>
      <c r="V494" s="7" t="s">
        <v>4026</v>
      </c>
      <c r="W494" s="1" t="s">
        <v>197</v>
      </c>
      <c r="X494" s="7" t="s">
        <v>4182</v>
      </c>
      <c r="Y494" s="1" t="s">
        <v>3957</v>
      </c>
      <c r="Z494" s="7" t="s">
        <v>4196</v>
      </c>
      <c r="AA494" s="1">
        <v>8111001100</v>
      </c>
      <c r="AB494" s="1">
        <v>100230</v>
      </c>
      <c r="AC494" s="1">
        <v>100040</v>
      </c>
      <c r="AD494" s="1">
        <v>45018</v>
      </c>
    </row>
    <row r="495" spans="1:30" x14ac:dyDescent="0.25">
      <c r="A495" s="1">
        <v>44237</v>
      </c>
      <c r="B495" s="1" t="s">
        <v>1355</v>
      </c>
      <c r="C495" s="2">
        <v>40686</v>
      </c>
      <c r="D495" s="3">
        <v>2011</v>
      </c>
      <c r="E495" s="3">
        <v>5</v>
      </c>
      <c r="F495" s="1" t="s">
        <v>22</v>
      </c>
      <c r="G495" s="1"/>
      <c r="H495" s="1" t="s">
        <v>1356</v>
      </c>
      <c r="I495" s="1" t="s">
        <v>371</v>
      </c>
      <c r="J495" s="1">
        <v>2536239027</v>
      </c>
      <c r="K495" s="1" t="s">
        <v>1239</v>
      </c>
      <c r="L495" s="1" t="s">
        <v>1240</v>
      </c>
      <c r="M495" s="1" t="s">
        <v>659</v>
      </c>
      <c r="N495" s="7" t="s">
        <v>4205</v>
      </c>
      <c r="O495" s="1"/>
      <c r="P495" s="1" t="s">
        <v>31</v>
      </c>
      <c r="Q495" s="1" t="s">
        <v>1357</v>
      </c>
      <c r="R495" s="1"/>
      <c r="S495" s="1" t="s">
        <v>1358</v>
      </c>
      <c r="V495" s="7" t="s">
        <v>4113</v>
      </c>
      <c r="W495" s="1" t="s">
        <v>3906</v>
      </c>
      <c r="X495" s="7" t="s">
        <v>4182</v>
      </c>
      <c r="Y495" s="1" t="s">
        <v>3957</v>
      </c>
      <c r="Z495" s="7" t="s">
        <v>4196</v>
      </c>
      <c r="AA495" s="1">
        <v>8111001100</v>
      </c>
      <c r="AB495" s="1">
        <v>108357</v>
      </c>
      <c r="AC495" s="1">
        <v>108087</v>
      </c>
      <c r="AD495" s="1">
        <v>48639.15</v>
      </c>
    </row>
    <row r="496" spans="1:30" x14ac:dyDescent="0.25">
      <c r="A496" s="1">
        <v>45572</v>
      </c>
      <c r="B496" s="1" t="s">
        <v>1489</v>
      </c>
      <c r="C496" s="2">
        <v>40721</v>
      </c>
      <c r="D496" s="3">
        <v>2011</v>
      </c>
      <c r="E496" s="3">
        <v>6</v>
      </c>
      <c r="F496" s="1" t="s">
        <v>22</v>
      </c>
      <c r="G496" s="1"/>
      <c r="H496" s="1" t="s">
        <v>1104</v>
      </c>
      <c r="I496" s="1" t="s">
        <v>371</v>
      </c>
      <c r="J496" s="1">
        <v>2536239027</v>
      </c>
      <c r="K496" s="1" t="s">
        <v>1239</v>
      </c>
      <c r="L496" s="1" t="s">
        <v>1240</v>
      </c>
      <c r="M496" s="1" t="s">
        <v>659</v>
      </c>
      <c r="N496" s="7" t="s">
        <v>4205</v>
      </c>
      <c r="O496" s="1"/>
      <c r="P496" s="1" t="s">
        <v>31</v>
      </c>
      <c r="Q496" s="1" t="s">
        <v>1490</v>
      </c>
      <c r="R496" s="1"/>
      <c r="S496" s="1" t="s">
        <v>1491</v>
      </c>
      <c r="V496" s="7" t="s">
        <v>4026</v>
      </c>
      <c r="W496" s="1" t="s">
        <v>3889</v>
      </c>
      <c r="X496" s="7" t="s">
        <v>4182</v>
      </c>
      <c r="Y496" s="1" t="s">
        <v>3957</v>
      </c>
      <c r="Z496" s="7" t="s">
        <v>4196</v>
      </c>
      <c r="AA496" s="1">
        <v>8111001100</v>
      </c>
      <c r="AB496" s="1">
        <v>100090</v>
      </c>
      <c r="AC496" s="1">
        <v>99900</v>
      </c>
      <c r="AD496" s="1">
        <v>44955</v>
      </c>
    </row>
    <row r="497" spans="1:30" x14ac:dyDescent="0.25">
      <c r="A497" s="1">
        <v>45573</v>
      </c>
      <c r="B497" s="1" t="s">
        <v>1492</v>
      </c>
      <c r="C497" s="2">
        <v>40708</v>
      </c>
      <c r="D497" s="3">
        <v>2011</v>
      </c>
      <c r="E497" s="3">
        <v>6</v>
      </c>
      <c r="F497" s="1" t="s">
        <v>22</v>
      </c>
      <c r="G497" s="1"/>
      <c r="H497" s="1" t="s">
        <v>1356</v>
      </c>
      <c r="I497" s="1" t="s">
        <v>371</v>
      </c>
      <c r="J497" s="1">
        <v>2536239027</v>
      </c>
      <c r="K497" s="1" t="s">
        <v>1239</v>
      </c>
      <c r="L497" s="1" t="s">
        <v>1240</v>
      </c>
      <c r="M497" s="1" t="s">
        <v>659</v>
      </c>
      <c r="N497" s="7" t="s">
        <v>4205</v>
      </c>
      <c r="O497" s="1"/>
      <c r="P497" s="1" t="s">
        <v>31</v>
      </c>
      <c r="Q497" s="1" t="s">
        <v>1493</v>
      </c>
      <c r="R497" s="1"/>
      <c r="S497" s="1" t="s">
        <v>1494</v>
      </c>
      <c r="V497" s="7" t="s">
        <v>4113</v>
      </c>
      <c r="W497" s="1" t="s">
        <v>3913</v>
      </c>
      <c r="X497" s="7" t="s">
        <v>4182</v>
      </c>
      <c r="Y497" s="1" t="s">
        <v>3957</v>
      </c>
      <c r="Z497" s="7" t="s">
        <v>4196</v>
      </c>
      <c r="AA497" s="1">
        <v>8111001100</v>
      </c>
      <c r="AB497" s="1">
        <v>107939.5</v>
      </c>
      <c r="AC497" s="1">
        <v>107744.1</v>
      </c>
      <c r="AD497" s="1">
        <v>48484.85</v>
      </c>
    </row>
    <row r="498" spans="1:30" x14ac:dyDescent="0.25">
      <c r="A498" s="1">
        <v>45581</v>
      </c>
      <c r="B498" s="1" t="s">
        <v>1495</v>
      </c>
      <c r="C498" s="2">
        <v>40701</v>
      </c>
      <c r="D498" s="3">
        <v>2011</v>
      </c>
      <c r="E498" s="3">
        <v>6</v>
      </c>
      <c r="F498" s="1" t="s">
        <v>22</v>
      </c>
      <c r="G498" s="1"/>
      <c r="H498" s="1" t="s">
        <v>1356</v>
      </c>
      <c r="I498" s="1" t="s">
        <v>371</v>
      </c>
      <c r="J498" s="1">
        <v>2536239027</v>
      </c>
      <c r="K498" s="1" t="s">
        <v>1239</v>
      </c>
      <c r="L498" s="1" t="s">
        <v>1240</v>
      </c>
      <c r="M498" s="1" t="s">
        <v>659</v>
      </c>
      <c r="N498" s="7" t="s">
        <v>4205</v>
      </c>
      <c r="O498" s="1"/>
      <c r="P498" s="1" t="s">
        <v>31</v>
      </c>
      <c r="Q498" s="1" t="s">
        <v>1496</v>
      </c>
      <c r="R498" s="1"/>
      <c r="S498" s="1" t="s">
        <v>1494</v>
      </c>
      <c r="V498" s="7" t="s">
        <v>4113</v>
      </c>
      <c r="W498" s="1" t="s">
        <v>3913</v>
      </c>
      <c r="X498" s="7" t="s">
        <v>4182</v>
      </c>
      <c r="Y498" s="1" t="s">
        <v>3957</v>
      </c>
      <c r="Z498" s="7" t="s">
        <v>4196</v>
      </c>
      <c r="AA498" s="1">
        <v>8111001100</v>
      </c>
      <c r="AB498" s="1">
        <v>162360</v>
      </c>
      <c r="AC498" s="1">
        <v>162036.5</v>
      </c>
      <c r="AD498" s="1">
        <v>72916.429999999993</v>
      </c>
    </row>
    <row r="499" spans="1:30" x14ac:dyDescent="0.25">
      <c r="A499" s="1">
        <v>46465</v>
      </c>
      <c r="B499" s="1" t="s">
        <v>1567</v>
      </c>
      <c r="C499" s="2">
        <v>40750</v>
      </c>
      <c r="D499" s="3">
        <v>2011</v>
      </c>
      <c r="E499" s="3">
        <v>7</v>
      </c>
      <c r="F499" s="1" t="s">
        <v>22</v>
      </c>
      <c r="G499" s="1"/>
      <c r="H499" s="1" t="s">
        <v>1568</v>
      </c>
      <c r="I499" s="1" t="s">
        <v>1569</v>
      </c>
      <c r="J499" s="1">
        <v>2536239027</v>
      </c>
      <c r="K499" s="1" t="s">
        <v>1570</v>
      </c>
      <c r="L499" s="1" t="s">
        <v>1240</v>
      </c>
      <c r="M499" s="1" t="s">
        <v>53</v>
      </c>
      <c r="N499" s="7" t="s">
        <v>4205</v>
      </c>
      <c r="O499" s="1"/>
      <c r="P499" s="1" t="s">
        <v>31</v>
      </c>
      <c r="Q499" s="1" t="s">
        <v>1571</v>
      </c>
      <c r="R499" s="1"/>
      <c r="S499" s="1" t="s">
        <v>1572</v>
      </c>
      <c r="V499" s="7" t="s">
        <v>3973</v>
      </c>
      <c r="W499" s="1" t="s">
        <v>3915</v>
      </c>
      <c r="X499" s="7" t="s">
        <v>4182</v>
      </c>
      <c r="Y499" s="1" t="s">
        <v>3957</v>
      </c>
      <c r="Z499" s="7" t="s">
        <v>4196</v>
      </c>
      <c r="AA499" s="1">
        <v>8111001100</v>
      </c>
      <c r="AB499" s="1">
        <v>108146</v>
      </c>
      <c r="AC499" s="1">
        <v>107984</v>
      </c>
      <c r="AD499" s="1">
        <v>48592.800000000003</v>
      </c>
    </row>
    <row r="500" spans="1:30" x14ac:dyDescent="0.25">
      <c r="A500" s="1">
        <v>46468</v>
      </c>
      <c r="B500" s="1" t="s">
        <v>1580</v>
      </c>
      <c r="C500" s="2">
        <v>40738</v>
      </c>
      <c r="D500" s="3">
        <v>2011</v>
      </c>
      <c r="E500" s="3">
        <v>7</v>
      </c>
      <c r="F500" s="1" t="s">
        <v>22</v>
      </c>
      <c r="G500" s="1"/>
      <c r="H500" s="1" t="s">
        <v>1581</v>
      </c>
      <c r="I500" s="1" t="s">
        <v>371</v>
      </c>
      <c r="J500" s="1">
        <v>2536239027</v>
      </c>
      <c r="K500" s="1" t="s">
        <v>1239</v>
      </c>
      <c r="L500" s="1" t="s">
        <v>1240</v>
      </c>
      <c r="M500" s="1" t="s">
        <v>659</v>
      </c>
      <c r="N500" s="7" t="s">
        <v>4205</v>
      </c>
      <c r="O500" s="1"/>
      <c r="P500" s="1" t="s">
        <v>31</v>
      </c>
      <c r="Q500" s="1" t="s">
        <v>1582</v>
      </c>
      <c r="R500" s="1"/>
      <c r="S500" s="1" t="s">
        <v>1583</v>
      </c>
      <c r="V500" s="7" t="s">
        <v>4166</v>
      </c>
      <c r="W500" s="1" t="s">
        <v>3916</v>
      </c>
      <c r="X500" s="7" t="s">
        <v>4182</v>
      </c>
      <c r="Y500" s="1" t="s">
        <v>3957</v>
      </c>
      <c r="Z500" s="7" t="s">
        <v>4196</v>
      </c>
      <c r="AA500" s="1">
        <v>8111001100</v>
      </c>
      <c r="AB500" s="1">
        <v>100200</v>
      </c>
      <c r="AC500" s="1">
        <v>100000</v>
      </c>
      <c r="AD500" s="1">
        <v>45000</v>
      </c>
    </row>
    <row r="501" spans="1:30" x14ac:dyDescent="0.25">
      <c r="A501" s="1">
        <v>46476</v>
      </c>
      <c r="B501" s="1" t="s">
        <v>1595</v>
      </c>
      <c r="C501" s="2">
        <v>40728</v>
      </c>
      <c r="D501" s="3">
        <v>2011</v>
      </c>
      <c r="E501" s="3">
        <v>7</v>
      </c>
      <c r="F501" s="1" t="s">
        <v>22</v>
      </c>
      <c r="G501" s="1"/>
      <c r="H501" s="1" t="s">
        <v>1356</v>
      </c>
      <c r="I501" s="1" t="s">
        <v>371</v>
      </c>
      <c r="J501" s="1">
        <v>2536239027</v>
      </c>
      <c r="K501" s="1" t="s">
        <v>1239</v>
      </c>
      <c r="L501" s="1" t="s">
        <v>1240</v>
      </c>
      <c r="M501" s="1" t="s">
        <v>659</v>
      </c>
      <c r="N501" s="7" t="s">
        <v>4205</v>
      </c>
      <c r="O501" s="1"/>
      <c r="P501" s="1" t="s">
        <v>31</v>
      </c>
      <c r="Q501" s="1" t="s">
        <v>1596</v>
      </c>
      <c r="R501" s="1"/>
      <c r="S501" s="1" t="s">
        <v>1494</v>
      </c>
      <c r="V501" s="7" t="s">
        <v>4113</v>
      </c>
      <c r="W501" s="1" t="s">
        <v>3913</v>
      </c>
      <c r="X501" s="7" t="s">
        <v>4182</v>
      </c>
      <c r="Y501" s="1" t="s">
        <v>3957</v>
      </c>
      <c r="Z501" s="7" t="s">
        <v>4196</v>
      </c>
      <c r="AA501" s="1">
        <v>8111001100</v>
      </c>
      <c r="AB501" s="1">
        <v>101481</v>
      </c>
      <c r="AC501" s="1">
        <v>101286.6</v>
      </c>
      <c r="AD501" s="1">
        <v>45578.97</v>
      </c>
    </row>
    <row r="502" spans="1:30" x14ac:dyDescent="0.25">
      <c r="A502" s="1">
        <v>10188</v>
      </c>
      <c r="B502" s="1" t="s">
        <v>2620</v>
      </c>
      <c r="C502" s="2">
        <v>40219</v>
      </c>
      <c r="D502" s="3">
        <v>2010</v>
      </c>
      <c r="E502" s="3">
        <v>2</v>
      </c>
      <c r="F502" s="1" t="s">
        <v>22</v>
      </c>
      <c r="G502" s="1"/>
      <c r="H502" s="1" t="s">
        <v>2621</v>
      </c>
      <c r="I502" s="1" t="s">
        <v>2622</v>
      </c>
      <c r="J502" s="1">
        <v>2537050419</v>
      </c>
      <c r="K502" s="1" t="s">
        <v>2623</v>
      </c>
      <c r="L502" s="1" t="s">
        <v>2624</v>
      </c>
      <c r="M502" s="1" t="s">
        <v>53</v>
      </c>
      <c r="N502" s="7" t="s">
        <v>4205</v>
      </c>
      <c r="O502" s="1"/>
      <c r="P502" s="1" t="s">
        <v>31</v>
      </c>
      <c r="Q502" s="1" t="s">
        <v>2625</v>
      </c>
      <c r="R502" s="1" t="s">
        <v>410</v>
      </c>
      <c r="S502" s="1" t="s">
        <v>2381</v>
      </c>
      <c r="U502" s="7">
        <f>IF(ISERROR(FIND("РУСАЛ",S502,1)),0,1)</f>
        <v>0</v>
      </c>
      <c r="V502" s="7" t="s">
        <v>4107</v>
      </c>
      <c r="W502" s="1" t="s">
        <v>1852</v>
      </c>
      <c r="X502" s="7" t="s">
        <v>4182</v>
      </c>
      <c r="Y502" s="1" t="s">
        <v>3957</v>
      </c>
      <c r="Z502" s="7" t="s">
        <v>4196</v>
      </c>
      <c r="AA502" s="1">
        <v>8111001100</v>
      </c>
      <c r="AB502" s="1">
        <v>120240</v>
      </c>
      <c r="AC502" s="1">
        <v>120000</v>
      </c>
      <c r="AD502" s="1">
        <v>132000</v>
      </c>
    </row>
    <row r="503" spans="1:30" x14ac:dyDescent="0.25">
      <c r="A503" s="1">
        <v>13900</v>
      </c>
      <c r="B503" s="1" t="s">
        <v>2981</v>
      </c>
      <c r="C503" s="2">
        <v>40331</v>
      </c>
      <c r="D503" s="3">
        <v>2010</v>
      </c>
      <c r="E503" s="3">
        <v>6</v>
      </c>
      <c r="F503" s="1" t="s">
        <v>22</v>
      </c>
      <c r="G503" s="1"/>
      <c r="H503" s="1" t="s">
        <v>2982</v>
      </c>
      <c r="I503" s="1" t="s">
        <v>2983</v>
      </c>
      <c r="J503" s="1">
        <v>2537050419</v>
      </c>
      <c r="K503" s="1" t="s">
        <v>2623</v>
      </c>
      <c r="L503" s="1" t="s">
        <v>2984</v>
      </c>
      <c r="M503" s="1" t="s">
        <v>53</v>
      </c>
      <c r="N503" s="7" t="s">
        <v>4205</v>
      </c>
      <c r="O503" s="1"/>
      <c r="P503" s="1" t="s">
        <v>31</v>
      </c>
      <c r="Q503" s="1" t="s">
        <v>2985</v>
      </c>
      <c r="R503" s="1" t="s">
        <v>410</v>
      </c>
      <c r="S503" s="1" t="s">
        <v>794</v>
      </c>
      <c r="U503" s="7">
        <f>IF(ISERROR(FIND("РУСАЛ",S503,1)),0,1)</f>
        <v>0</v>
      </c>
      <c r="V503" s="7" t="s">
        <v>4173</v>
      </c>
      <c r="W503" s="1" t="s">
        <v>1852</v>
      </c>
      <c r="X503" s="7" t="s">
        <v>4182</v>
      </c>
      <c r="Y503" s="1" t="s">
        <v>3957</v>
      </c>
      <c r="Z503" s="7" t="s">
        <v>4196</v>
      </c>
      <c r="AA503" s="1">
        <v>8111001100</v>
      </c>
      <c r="AB503" s="1">
        <v>24048</v>
      </c>
      <c r="AC503" s="1">
        <v>24000</v>
      </c>
      <c r="AD503" s="1">
        <v>26400</v>
      </c>
    </row>
    <row r="504" spans="1:30" x14ac:dyDescent="0.25">
      <c r="A504" s="1">
        <v>14126</v>
      </c>
      <c r="B504" s="1" t="s">
        <v>3020</v>
      </c>
      <c r="C504" s="2">
        <v>40350</v>
      </c>
      <c r="D504" s="3">
        <v>2010</v>
      </c>
      <c r="E504" s="3">
        <v>6</v>
      </c>
      <c r="F504" s="1" t="s">
        <v>22</v>
      </c>
      <c r="G504" s="1"/>
      <c r="H504" s="1" t="s">
        <v>2621</v>
      </c>
      <c r="I504" s="1" t="s">
        <v>3021</v>
      </c>
      <c r="J504" s="1">
        <v>2537050419</v>
      </c>
      <c r="K504" s="1" t="s">
        <v>2623</v>
      </c>
      <c r="L504" s="1" t="s">
        <v>2984</v>
      </c>
      <c r="M504" s="1" t="s">
        <v>53</v>
      </c>
      <c r="N504" s="7" t="s">
        <v>4205</v>
      </c>
      <c r="O504" s="1"/>
      <c r="P504" s="1" t="s">
        <v>31</v>
      </c>
      <c r="Q504" s="1" t="s">
        <v>3022</v>
      </c>
      <c r="R504" s="1" t="s">
        <v>3873</v>
      </c>
      <c r="S504" s="1" t="s">
        <v>2381</v>
      </c>
      <c r="U504" s="7">
        <f>IF(ISERROR(FIND("РУСАЛ",S504,1)),0,1)</f>
        <v>0</v>
      </c>
      <c r="V504" s="7" t="s">
        <v>4107</v>
      </c>
      <c r="W504" s="1" t="s">
        <v>1852</v>
      </c>
      <c r="X504" s="7" t="s">
        <v>4182</v>
      </c>
      <c r="Y504" s="1" t="s">
        <v>3957</v>
      </c>
      <c r="Z504" s="7" t="s">
        <v>4196</v>
      </c>
      <c r="AA504" s="1">
        <v>8111001100</v>
      </c>
      <c r="AB504" s="1">
        <v>120240</v>
      </c>
      <c r="AC504" s="1">
        <v>120000</v>
      </c>
      <c r="AD504" s="1">
        <v>132000</v>
      </c>
    </row>
    <row r="505" spans="1:30" x14ac:dyDescent="0.25">
      <c r="A505" s="1">
        <v>8327</v>
      </c>
      <c r="B505" s="1" t="s">
        <v>2326</v>
      </c>
      <c r="C505" s="2">
        <v>40490</v>
      </c>
      <c r="D505" s="3">
        <v>2010</v>
      </c>
      <c r="E505" s="3">
        <v>11</v>
      </c>
      <c r="F505" s="1" t="s">
        <v>22</v>
      </c>
      <c r="G505" s="1"/>
      <c r="H505" s="1" t="s">
        <v>2327</v>
      </c>
      <c r="I505" s="1" t="s">
        <v>2328</v>
      </c>
      <c r="J505" s="1">
        <v>2537058591</v>
      </c>
      <c r="K505" s="1" t="s">
        <v>932</v>
      </c>
      <c r="L505" s="1" t="s">
        <v>933</v>
      </c>
      <c r="M505" s="1" t="s">
        <v>53</v>
      </c>
      <c r="N505" s="7" t="s">
        <v>4205</v>
      </c>
      <c r="O505" s="1"/>
      <c r="P505" s="1" t="s">
        <v>31</v>
      </c>
      <c r="Q505" s="1" t="s">
        <v>2329</v>
      </c>
      <c r="R505" s="1" t="s">
        <v>410</v>
      </c>
      <c r="S505" s="1" t="s">
        <v>1035</v>
      </c>
      <c r="U505" s="7">
        <f>IF(ISERROR(FIND("РУСАЛ",S505,1)),0,1)</f>
        <v>0</v>
      </c>
      <c r="V505" s="7" t="s">
        <v>4169</v>
      </c>
      <c r="W505" s="1" t="s">
        <v>2330</v>
      </c>
      <c r="X505" s="7" t="s">
        <v>4182</v>
      </c>
      <c r="Y505" s="1" t="s">
        <v>3957</v>
      </c>
      <c r="Z505" s="7" t="s">
        <v>4196</v>
      </c>
      <c r="AA505" s="1">
        <v>8111001100</v>
      </c>
      <c r="AB505" s="1">
        <v>250500</v>
      </c>
      <c r="AC505" s="1">
        <v>250000</v>
      </c>
      <c r="AD505" s="1">
        <v>75000</v>
      </c>
    </row>
    <row r="506" spans="1:30" x14ac:dyDescent="0.25">
      <c r="A506" s="1">
        <v>8608</v>
      </c>
      <c r="B506" s="1" t="s">
        <v>2416</v>
      </c>
      <c r="C506" s="2">
        <v>40505</v>
      </c>
      <c r="D506" s="3">
        <v>2010</v>
      </c>
      <c r="E506" s="3">
        <v>11</v>
      </c>
      <c r="F506" s="1" t="s">
        <v>22</v>
      </c>
      <c r="G506" s="1"/>
      <c r="H506" s="1" t="s">
        <v>2417</v>
      </c>
      <c r="I506" s="1" t="s">
        <v>2418</v>
      </c>
      <c r="J506" s="1">
        <v>2537058591</v>
      </c>
      <c r="K506" s="1" t="s">
        <v>932</v>
      </c>
      <c r="L506" s="1" t="s">
        <v>933</v>
      </c>
      <c r="M506" s="1" t="s">
        <v>53</v>
      </c>
      <c r="N506" s="7" t="s">
        <v>4205</v>
      </c>
      <c r="O506" s="1"/>
      <c r="P506" s="1" t="s">
        <v>31</v>
      </c>
      <c r="Q506" s="1" t="s">
        <v>2419</v>
      </c>
      <c r="R506" s="1" t="s">
        <v>410</v>
      </c>
      <c r="S506" s="1" t="s">
        <v>1035</v>
      </c>
      <c r="U506" s="7">
        <f>IF(ISERROR(FIND("РУСАЛ",S506,1)),0,1)</f>
        <v>0</v>
      </c>
      <c r="V506" s="7" t="s">
        <v>4169</v>
      </c>
      <c r="W506" s="1" t="s">
        <v>2330</v>
      </c>
      <c r="X506" s="7" t="s">
        <v>4182</v>
      </c>
      <c r="Y506" s="1" t="s">
        <v>3957</v>
      </c>
      <c r="Z506" s="7" t="s">
        <v>4196</v>
      </c>
      <c r="AA506" s="1">
        <v>8111001100</v>
      </c>
      <c r="AB506" s="1">
        <v>250500</v>
      </c>
      <c r="AC506" s="1">
        <v>250000</v>
      </c>
      <c r="AD506" s="1">
        <v>75000</v>
      </c>
    </row>
    <row r="507" spans="1:30" x14ac:dyDescent="0.25">
      <c r="A507" s="1">
        <v>8868</v>
      </c>
      <c r="B507" s="1" t="s">
        <v>2486</v>
      </c>
      <c r="C507" s="2">
        <v>40519</v>
      </c>
      <c r="D507" s="3">
        <v>2010</v>
      </c>
      <c r="E507" s="3">
        <v>12</v>
      </c>
      <c r="F507" s="1" t="s">
        <v>22</v>
      </c>
      <c r="G507" s="1"/>
      <c r="H507" s="1" t="s">
        <v>2417</v>
      </c>
      <c r="I507" s="1" t="s">
        <v>2487</v>
      </c>
      <c r="J507" s="1">
        <v>2537058591</v>
      </c>
      <c r="K507" s="1" t="s">
        <v>932</v>
      </c>
      <c r="L507" s="1" t="s">
        <v>933</v>
      </c>
      <c r="M507" s="1" t="s">
        <v>53</v>
      </c>
      <c r="N507" s="7" t="s">
        <v>4205</v>
      </c>
      <c r="O507" s="1"/>
      <c r="P507" s="1" t="s">
        <v>31</v>
      </c>
      <c r="Q507" s="1" t="s">
        <v>2488</v>
      </c>
      <c r="R507" s="1" t="s">
        <v>2489</v>
      </c>
      <c r="S507" s="1" t="s">
        <v>1035</v>
      </c>
      <c r="U507" s="7">
        <f>IF(ISERROR(FIND("РУСАЛ",S507,1)),0,1)</f>
        <v>0</v>
      </c>
      <c r="V507" s="7" t="s">
        <v>4169</v>
      </c>
      <c r="W507" s="1" t="s">
        <v>2330</v>
      </c>
      <c r="X507" s="7" t="s">
        <v>4182</v>
      </c>
      <c r="Y507" s="1" t="s">
        <v>3957</v>
      </c>
      <c r="Z507" s="7" t="s">
        <v>4196</v>
      </c>
      <c r="AA507" s="1">
        <v>8111001100</v>
      </c>
      <c r="AB507" s="1">
        <v>325650</v>
      </c>
      <c r="AC507" s="1">
        <v>325000</v>
      </c>
      <c r="AD507" s="1">
        <v>97500</v>
      </c>
    </row>
    <row r="508" spans="1:30" x14ac:dyDescent="0.25">
      <c r="A508" s="1">
        <v>9011</v>
      </c>
      <c r="B508" s="1" t="s">
        <v>2532</v>
      </c>
      <c r="C508" s="2">
        <v>40527</v>
      </c>
      <c r="D508" s="3">
        <v>2010</v>
      </c>
      <c r="E508" s="3">
        <v>12</v>
      </c>
      <c r="F508" s="1" t="s">
        <v>22</v>
      </c>
      <c r="G508" s="1"/>
      <c r="H508" s="1" t="s">
        <v>2533</v>
      </c>
      <c r="I508" s="1" t="s">
        <v>2534</v>
      </c>
      <c r="J508" s="1">
        <v>2537058591</v>
      </c>
      <c r="K508" s="1" t="s">
        <v>932</v>
      </c>
      <c r="L508" s="1" t="s">
        <v>933</v>
      </c>
      <c r="M508" s="1" t="s">
        <v>53</v>
      </c>
      <c r="N508" s="7" t="s">
        <v>4205</v>
      </c>
      <c r="O508" s="1"/>
      <c r="P508" s="1" t="s">
        <v>31</v>
      </c>
      <c r="Q508" s="1" t="s">
        <v>2535</v>
      </c>
      <c r="R508" s="1" t="s">
        <v>2489</v>
      </c>
      <c r="S508" s="1" t="s">
        <v>1035</v>
      </c>
      <c r="U508" s="7">
        <f>IF(ISERROR(FIND("РУСАЛ",S508,1)),0,1)</f>
        <v>0</v>
      </c>
      <c r="V508" s="7" t="s">
        <v>4169</v>
      </c>
      <c r="W508" s="1" t="s">
        <v>2330</v>
      </c>
      <c r="X508" s="7" t="s">
        <v>4182</v>
      </c>
      <c r="Y508" s="1" t="s">
        <v>3957</v>
      </c>
      <c r="Z508" s="7" t="s">
        <v>4196</v>
      </c>
      <c r="AA508" s="1">
        <v>8111001100</v>
      </c>
      <c r="AB508" s="1">
        <v>125250</v>
      </c>
      <c r="AC508" s="1">
        <v>125000</v>
      </c>
      <c r="AD508" s="1">
        <v>37500</v>
      </c>
    </row>
    <row r="509" spans="1:30" x14ac:dyDescent="0.25">
      <c r="A509" s="1">
        <v>12524</v>
      </c>
      <c r="B509" s="1" t="s">
        <v>2861</v>
      </c>
      <c r="C509" s="2">
        <v>40302</v>
      </c>
      <c r="D509" s="3">
        <v>2010</v>
      </c>
      <c r="E509" s="3">
        <v>5</v>
      </c>
      <c r="F509" s="1" t="s">
        <v>22</v>
      </c>
      <c r="G509" s="1"/>
      <c r="H509" s="1" t="s">
        <v>2862</v>
      </c>
      <c r="I509" s="1" t="s">
        <v>2863</v>
      </c>
      <c r="J509" s="1">
        <v>2537058591</v>
      </c>
      <c r="K509" s="1" t="s">
        <v>932</v>
      </c>
      <c r="L509" s="1" t="s">
        <v>2864</v>
      </c>
      <c r="M509" s="1" t="s">
        <v>53</v>
      </c>
      <c r="N509" s="7" t="s">
        <v>4205</v>
      </c>
      <c r="O509" s="1"/>
      <c r="P509" s="1" t="s">
        <v>31</v>
      </c>
      <c r="Q509" s="1" t="s">
        <v>2865</v>
      </c>
      <c r="R509" s="1" t="s">
        <v>410</v>
      </c>
      <c r="S509" s="1" t="s">
        <v>1035</v>
      </c>
      <c r="U509" s="7">
        <f>IF(ISERROR(FIND("РУСАЛ",S509,1)),0,1)</f>
        <v>0</v>
      </c>
      <c r="V509" s="7" t="s">
        <v>4169</v>
      </c>
      <c r="W509" s="1" t="s">
        <v>2330</v>
      </c>
      <c r="X509" s="7" t="s">
        <v>4182</v>
      </c>
      <c r="Y509" s="1" t="s">
        <v>3957</v>
      </c>
      <c r="Z509" s="7" t="s">
        <v>4196</v>
      </c>
      <c r="AA509" s="1">
        <v>8111001100</v>
      </c>
      <c r="AB509" s="1">
        <v>250500</v>
      </c>
      <c r="AC509" s="1">
        <v>250000</v>
      </c>
      <c r="AD509" s="1">
        <v>75000</v>
      </c>
    </row>
    <row r="510" spans="1:30" x14ac:dyDescent="0.25">
      <c r="A510" s="1">
        <v>13881</v>
      </c>
      <c r="B510" s="1" t="s">
        <v>2972</v>
      </c>
      <c r="C510" s="2">
        <v>40330</v>
      </c>
      <c r="D510" s="3">
        <v>2010</v>
      </c>
      <c r="E510" s="3">
        <v>6</v>
      </c>
      <c r="F510" s="1" t="s">
        <v>22</v>
      </c>
      <c r="G510" s="1"/>
      <c r="H510" s="1" t="s">
        <v>2973</v>
      </c>
      <c r="I510" s="1" t="s">
        <v>2974</v>
      </c>
      <c r="J510" s="1">
        <v>2537058591</v>
      </c>
      <c r="K510" s="1" t="s">
        <v>932</v>
      </c>
      <c r="L510" s="1" t="s">
        <v>2864</v>
      </c>
      <c r="M510" s="1" t="s">
        <v>53</v>
      </c>
      <c r="N510" s="7" t="s">
        <v>4205</v>
      </c>
      <c r="O510" s="1"/>
      <c r="P510" s="1" t="s">
        <v>31</v>
      </c>
      <c r="Q510" s="1" t="s">
        <v>2975</v>
      </c>
      <c r="R510" s="1" t="s">
        <v>410</v>
      </c>
      <c r="S510" s="1" t="s">
        <v>1035</v>
      </c>
      <c r="U510" s="7">
        <f>IF(ISERROR(FIND("РУСАЛ",S510,1)),0,1)</f>
        <v>0</v>
      </c>
      <c r="V510" s="7" t="s">
        <v>4169</v>
      </c>
      <c r="W510" s="1" t="s">
        <v>2330</v>
      </c>
      <c r="X510" s="7" t="s">
        <v>4182</v>
      </c>
      <c r="Y510" s="1" t="s">
        <v>3957</v>
      </c>
      <c r="Z510" s="7" t="s">
        <v>4196</v>
      </c>
      <c r="AA510" s="1">
        <v>8111001100</v>
      </c>
      <c r="AB510" s="1">
        <v>250500</v>
      </c>
      <c r="AC510" s="1">
        <v>250000</v>
      </c>
      <c r="AD510" s="1">
        <v>75000</v>
      </c>
    </row>
    <row r="511" spans="1:30" x14ac:dyDescent="0.25">
      <c r="A511" s="1">
        <v>13981</v>
      </c>
      <c r="B511" s="1" t="s">
        <v>2987</v>
      </c>
      <c r="C511" s="2">
        <v>40338</v>
      </c>
      <c r="D511" s="3">
        <v>2010</v>
      </c>
      <c r="E511" s="3">
        <v>6</v>
      </c>
      <c r="F511" s="1" t="s">
        <v>22</v>
      </c>
      <c r="G511" s="1"/>
      <c r="H511" s="1" t="s">
        <v>2533</v>
      </c>
      <c r="I511" s="1" t="s">
        <v>2988</v>
      </c>
      <c r="J511" s="1">
        <v>2537058591</v>
      </c>
      <c r="K511" s="1" t="s">
        <v>932</v>
      </c>
      <c r="L511" s="1" t="s">
        <v>2864</v>
      </c>
      <c r="M511" s="1" t="s">
        <v>53</v>
      </c>
      <c r="N511" s="7" t="s">
        <v>4205</v>
      </c>
      <c r="O511" s="1"/>
      <c r="P511" s="1" t="s">
        <v>31</v>
      </c>
      <c r="Q511" s="1" t="s">
        <v>2865</v>
      </c>
      <c r="R511" s="1" t="s">
        <v>3873</v>
      </c>
      <c r="S511" s="1" t="s">
        <v>1035</v>
      </c>
      <c r="U511" s="7">
        <f>IF(ISERROR(FIND("РУСАЛ",S511,1)),0,1)</f>
        <v>0</v>
      </c>
      <c r="V511" s="7" t="s">
        <v>4169</v>
      </c>
      <c r="W511" s="1" t="s">
        <v>2330</v>
      </c>
      <c r="X511" s="7" t="s">
        <v>4182</v>
      </c>
      <c r="Y511" s="1" t="s">
        <v>3957</v>
      </c>
      <c r="Z511" s="7" t="s">
        <v>4196</v>
      </c>
      <c r="AA511" s="1">
        <v>8111001100</v>
      </c>
      <c r="AB511" s="1">
        <v>250500</v>
      </c>
      <c r="AC511" s="1">
        <v>250000</v>
      </c>
      <c r="AD511" s="1">
        <v>75000</v>
      </c>
    </row>
    <row r="512" spans="1:30" x14ac:dyDescent="0.25">
      <c r="A512" s="1">
        <v>14218</v>
      </c>
      <c r="B512" s="1" t="s">
        <v>3029</v>
      </c>
      <c r="C512" s="2">
        <v>40354</v>
      </c>
      <c r="D512" s="3">
        <v>2010</v>
      </c>
      <c r="E512" s="3">
        <v>6</v>
      </c>
      <c r="F512" s="1" t="s">
        <v>22</v>
      </c>
      <c r="G512" s="1"/>
      <c r="H512" s="1" t="s">
        <v>2417</v>
      </c>
      <c r="I512" s="1" t="s">
        <v>3030</v>
      </c>
      <c r="J512" s="1">
        <v>2537058591</v>
      </c>
      <c r="K512" s="1" t="s">
        <v>932</v>
      </c>
      <c r="L512" s="1" t="s">
        <v>2864</v>
      </c>
      <c r="M512" s="1" t="s">
        <v>53</v>
      </c>
      <c r="N512" s="7" t="s">
        <v>4205</v>
      </c>
      <c r="O512" s="1"/>
      <c r="P512" s="1" t="s">
        <v>31</v>
      </c>
      <c r="Q512" s="1" t="s">
        <v>2975</v>
      </c>
      <c r="R512" s="1" t="s">
        <v>3873</v>
      </c>
      <c r="S512" s="1" t="s">
        <v>1035</v>
      </c>
      <c r="U512" s="7">
        <f>IF(ISERROR(FIND("РУСАЛ",S512,1)),0,1)</f>
        <v>0</v>
      </c>
      <c r="V512" s="7" t="s">
        <v>4169</v>
      </c>
      <c r="W512" s="1" t="s">
        <v>2330</v>
      </c>
      <c r="X512" s="7" t="s">
        <v>4182</v>
      </c>
      <c r="Y512" s="1" t="s">
        <v>3957</v>
      </c>
      <c r="Z512" s="7" t="s">
        <v>4196</v>
      </c>
      <c r="AA512" s="1">
        <v>8111001100</v>
      </c>
      <c r="AB512" s="1">
        <v>250500</v>
      </c>
      <c r="AC512" s="1">
        <v>250000</v>
      </c>
      <c r="AD512" s="1">
        <v>75000</v>
      </c>
    </row>
    <row r="513" spans="1:30" x14ac:dyDescent="0.25">
      <c r="A513" s="1">
        <v>16461</v>
      </c>
      <c r="B513" s="1" t="s">
        <v>3219</v>
      </c>
      <c r="C513" s="2">
        <v>40400</v>
      </c>
      <c r="D513" s="3">
        <v>2010</v>
      </c>
      <c r="E513" s="3">
        <v>8</v>
      </c>
      <c r="F513" s="1" t="s">
        <v>22</v>
      </c>
      <c r="G513" s="1"/>
      <c r="H513" s="1" t="s">
        <v>2533</v>
      </c>
      <c r="I513" s="1" t="s">
        <v>2988</v>
      </c>
      <c r="J513" s="1">
        <v>2537058591</v>
      </c>
      <c r="K513" s="1" t="s">
        <v>932</v>
      </c>
      <c r="L513" s="1" t="s">
        <v>2864</v>
      </c>
      <c r="M513" s="1" t="s">
        <v>53</v>
      </c>
      <c r="N513" s="7" t="s">
        <v>4205</v>
      </c>
      <c r="O513" s="1"/>
      <c r="P513" s="1" t="s">
        <v>31</v>
      </c>
      <c r="Q513" s="1" t="s">
        <v>3220</v>
      </c>
      <c r="R513" s="1" t="s">
        <v>3221</v>
      </c>
      <c r="S513" s="1" t="s">
        <v>1035</v>
      </c>
      <c r="U513" s="7">
        <f>IF(ISERROR(FIND("РУСАЛ",S513,1)),0,1)</f>
        <v>0</v>
      </c>
      <c r="V513" s="7" t="s">
        <v>4169</v>
      </c>
      <c r="W513" s="1" t="s">
        <v>2330</v>
      </c>
      <c r="X513" s="7" t="s">
        <v>4182</v>
      </c>
      <c r="Y513" s="1" t="s">
        <v>3957</v>
      </c>
      <c r="Z513" s="7" t="s">
        <v>4196</v>
      </c>
      <c r="AA513" s="1">
        <v>8111001100</v>
      </c>
      <c r="AB513" s="1">
        <v>313626</v>
      </c>
      <c r="AC513" s="1">
        <v>313000</v>
      </c>
      <c r="AD513" s="1">
        <v>93900</v>
      </c>
    </row>
    <row r="514" spans="1:30" x14ac:dyDescent="0.25">
      <c r="A514" s="1">
        <v>16542</v>
      </c>
      <c r="B514" s="1" t="s">
        <v>3256</v>
      </c>
      <c r="C514" s="2">
        <v>40408</v>
      </c>
      <c r="D514" s="3">
        <v>2010</v>
      </c>
      <c r="E514" s="3">
        <v>8</v>
      </c>
      <c r="F514" s="1" t="s">
        <v>22</v>
      </c>
      <c r="G514" s="1"/>
      <c r="H514" s="1" t="s">
        <v>2417</v>
      </c>
      <c r="I514" s="1" t="s">
        <v>3030</v>
      </c>
      <c r="J514" s="1">
        <v>2537058591</v>
      </c>
      <c r="K514" s="1" t="s">
        <v>932</v>
      </c>
      <c r="L514" s="1" t="s">
        <v>2864</v>
      </c>
      <c r="M514" s="1" t="s">
        <v>53</v>
      </c>
      <c r="N514" s="7" t="s">
        <v>4205</v>
      </c>
      <c r="O514" s="1"/>
      <c r="P514" s="1" t="s">
        <v>31</v>
      </c>
      <c r="Q514" s="1" t="s">
        <v>2419</v>
      </c>
      <c r="R514" s="1" t="s">
        <v>410</v>
      </c>
      <c r="S514" s="1" t="s">
        <v>1035</v>
      </c>
      <c r="U514" s="7">
        <f>IF(ISERROR(FIND("РУСАЛ",S514,1)),0,1)</f>
        <v>0</v>
      </c>
      <c r="V514" s="7" t="s">
        <v>4169</v>
      </c>
      <c r="W514" s="1" t="s">
        <v>2330</v>
      </c>
      <c r="X514" s="7" t="s">
        <v>4182</v>
      </c>
      <c r="Y514" s="1" t="s">
        <v>3957</v>
      </c>
      <c r="Z514" s="7" t="s">
        <v>4196</v>
      </c>
      <c r="AA514" s="1">
        <v>8111001100</v>
      </c>
      <c r="AB514" s="1">
        <v>250500</v>
      </c>
      <c r="AC514" s="1">
        <v>250000</v>
      </c>
      <c r="AD514" s="1">
        <v>75000</v>
      </c>
    </row>
    <row r="515" spans="1:30" x14ac:dyDescent="0.25">
      <c r="A515" s="1">
        <v>16543</v>
      </c>
      <c r="B515" s="1" t="s">
        <v>3257</v>
      </c>
      <c r="C515" s="2">
        <v>40408</v>
      </c>
      <c r="D515" s="3">
        <v>2010</v>
      </c>
      <c r="E515" s="3">
        <v>8</v>
      </c>
      <c r="F515" s="1" t="s">
        <v>22</v>
      </c>
      <c r="G515" s="1"/>
      <c r="H515" s="1" t="s">
        <v>2533</v>
      </c>
      <c r="I515" s="1" t="s">
        <v>2988</v>
      </c>
      <c r="J515" s="1">
        <v>2537058591</v>
      </c>
      <c r="K515" s="1" t="s">
        <v>932</v>
      </c>
      <c r="L515" s="1" t="s">
        <v>2864</v>
      </c>
      <c r="M515" s="1" t="s">
        <v>53</v>
      </c>
      <c r="N515" s="7" t="s">
        <v>4205</v>
      </c>
      <c r="O515" s="1"/>
      <c r="P515" s="1" t="s">
        <v>31</v>
      </c>
      <c r="Q515" s="1" t="s">
        <v>3258</v>
      </c>
      <c r="R515" s="1" t="s">
        <v>410</v>
      </c>
      <c r="S515" s="1" t="s">
        <v>1035</v>
      </c>
      <c r="U515" s="7">
        <f>IF(ISERROR(FIND("РУСАЛ",S515,1)),0,1)</f>
        <v>0</v>
      </c>
      <c r="V515" s="7" t="s">
        <v>4169</v>
      </c>
      <c r="W515" s="1" t="s">
        <v>2330</v>
      </c>
      <c r="X515" s="7" t="s">
        <v>4182</v>
      </c>
      <c r="Y515" s="1" t="s">
        <v>3957</v>
      </c>
      <c r="Z515" s="7" t="s">
        <v>4196</v>
      </c>
      <c r="AA515" s="1">
        <v>8111001100</v>
      </c>
      <c r="AB515" s="1">
        <v>125250</v>
      </c>
      <c r="AC515" s="1">
        <v>125000</v>
      </c>
      <c r="AD515" s="1">
        <v>37500</v>
      </c>
    </row>
    <row r="516" spans="1:30" x14ac:dyDescent="0.25">
      <c r="A516" s="1">
        <v>16620</v>
      </c>
      <c r="B516" s="1" t="s">
        <v>3292</v>
      </c>
      <c r="C516" s="2">
        <v>40413</v>
      </c>
      <c r="D516" s="3">
        <v>2010</v>
      </c>
      <c r="E516" s="3">
        <v>8</v>
      </c>
      <c r="F516" s="1" t="s">
        <v>22</v>
      </c>
      <c r="G516" s="1"/>
      <c r="H516" s="1" t="s">
        <v>2417</v>
      </c>
      <c r="I516" s="1" t="s">
        <v>3030</v>
      </c>
      <c r="J516" s="1">
        <v>2537058591</v>
      </c>
      <c r="K516" s="1" t="s">
        <v>932</v>
      </c>
      <c r="L516" s="1" t="s">
        <v>2864</v>
      </c>
      <c r="M516" s="1" t="s">
        <v>53</v>
      </c>
      <c r="N516" s="7" t="s">
        <v>4205</v>
      </c>
      <c r="O516" s="1"/>
      <c r="P516" s="1" t="s">
        <v>31</v>
      </c>
      <c r="Q516" s="1" t="s">
        <v>2419</v>
      </c>
      <c r="R516" s="1" t="s">
        <v>410</v>
      </c>
      <c r="S516" s="1" t="s">
        <v>1035</v>
      </c>
      <c r="U516" s="7">
        <f>IF(ISERROR(FIND("РУСАЛ",S516,1)),0,1)</f>
        <v>0</v>
      </c>
      <c r="V516" s="7" t="s">
        <v>4169</v>
      </c>
      <c r="W516" s="1" t="s">
        <v>2330</v>
      </c>
      <c r="X516" s="7" t="s">
        <v>4182</v>
      </c>
      <c r="Y516" s="1" t="s">
        <v>3957</v>
      </c>
      <c r="Z516" s="7" t="s">
        <v>4196</v>
      </c>
      <c r="AA516" s="1">
        <v>8111001100</v>
      </c>
      <c r="AB516" s="1">
        <v>250500</v>
      </c>
      <c r="AC516" s="1">
        <v>250000</v>
      </c>
      <c r="AD516" s="1">
        <v>75000</v>
      </c>
    </row>
    <row r="517" spans="1:30" x14ac:dyDescent="0.25">
      <c r="A517" s="1">
        <v>17245</v>
      </c>
      <c r="B517" s="1" t="s">
        <v>3344</v>
      </c>
      <c r="C517" s="2">
        <v>40428</v>
      </c>
      <c r="D517" s="3">
        <v>2010</v>
      </c>
      <c r="E517" s="3">
        <v>9</v>
      </c>
      <c r="F517" s="1" t="s">
        <v>22</v>
      </c>
      <c r="G517" s="1"/>
      <c r="H517" s="1" t="s">
        <v>2417</v>
      </c>
      <c r="I517" s="1" t="s">
        <v>3030</v>
      </c>
      <c r="J517" s="1">
        <v>2537058591</v>
      </c>
      <c r="K517" s="1" t="s">
        <v>932</v>
      </c>
      <c r="L517" s="1" t="s">
        <v>2864</v>
      </c>
      <c r="M517" s="1" t="s">
        <v>53</v>
      </c>
      <c r="N517" s="7" t="s">
        <v>4205</v>
      </c>
      <c r="O517" s="1"/>
      <c r="P517" s="1" t="s">
        <v>31</v>
      </c>
      <c r="Q517" s="1" t="s">
        <v>3345</v>
      </c>
      <c r="R517" s="1" t="s">
        <v>410</v>
      </c>
      <c r="S517" s="1" t="s">
        <v>1035</v>
      </c>
      <c r="U517" s="7">
        <f>IF(ISERROR(FIND("РУСАЛ",S517,1)),0,1)</f>
        <v>0</v>
      </c>
      <c r="V517" s="7" t="s">
        <v>4169</v>
      </c>
      <c r="W517" s="1" t="s">
        <v>2330</v>
      </c>
      <c r="X517" s="7" t="s">
        <v>4182</v>
      </c>
      <c r="Y517" s="1" t="s">
        <v>3957</v>
      </c>
      <c r="Z517" s="7" t="s">
        <v>4196</v>
      </c>
      <c r="AA517" s="1">
        <v>8111001100</v>
      </c>
      <c r="AB517" s="1">
        <v>292584</v>
      </c>
      <c r="AC517" s="1">
        <v>292000</v>
      </c>
      <c r="AD517" s="7">
        <v>87600</v>
      </c>
    </row>
    <row r="518" spans="1:30" x14ac:dyDescent="0.25">
      <c r="A518" s="1">
        <v>17518</v>
      </c>
      <c r="B518" s="1" t="s">
        <v>3410</v>
      </c>
      <c r="C518" s="2">
        <v>40449</v>
      </c>
      <c r="D518" s="3">
        <v>2010</v>
      </c>
      <c r="E518" s="3">
        <v>9</v>
      </c>
      <c r="F518" s="1" t="s">
        <v>22</v>
      </c>
      <c r="G518" s="1"/>
      <c r="H518" s="1" t="s">
        <v>2417</v>
      </c>
      <c r="I518" s="1" t="s">
        <v>3030</v>
      </c>
      <c r="J518" s="1">
        <v>2537058591</v>
      </c>
      <c r="K518" s="1" t="s">
        <v>932</v>
      </c>
      <c r="L518" s="1" t="s">
        <v>2864</v>
      </c>
      <c r="M518" s="1" t="s">
        <v>53</v>
      </c>
      <c r="N518" s="7" t="s">
        <v>4205</v>
      </c>
      <c r="O518" s="1"/>
      <c r="P518" s="1" t="s">
        <v>31</v>
      </c>
      <c r="Q518" s="1" t="s">
        <v>2419</v>
      </c>
      <c r="R518" s="1" t="s">
        <v>410</v>
      </c>
      <c r="S518" s="1" t="s">
        <v>1035</v>
      </c>
      <c r="U518" s="7">
        <f>IF(ISERROR(FIND("РУСАЛ",S518,1)),0,1)</f>
        <v>0</v>
      </c>
      <c r="V518" s="7" t="s">
        <v>4169</v>
      </c>
      <c r="W518" s="1" t="s">
        <v>2330</v>
      </c>
      <c r="X518" s="7" t="s">
        <v>4182</v>
      </c>
      <c r="Y518" s="1" t="s">
        <v>3957</v>
      </c>
      <c r="Z518" s="7" t="s">
        <v>4196</v>
      </c>
      <c r="AA518" s="1">
        <v>8111001100</v>
      </c>
      <c r="AB518" s="1">
        <v>250500</v>
      </c>
      <c r="AC518" s="1">
        <v>250000</v>
      </c>
      <c r="AD518" s="1">
        <v>75000</v>
      </c>
    </row>
    <row r="519" spans="1:30" x14ac:dyDescent="0.25">
      <c r="A519" s="1">
        <v>17600</v>
      </c>
      <c r="B519" s="1" t="s">
        <v>3432</v>
      </c>
      <c r="C519" s="2">
        <v>40456</v>
      </c>
      <c r="D519" s="3">
        <v>2010</v>
      </c>
      <c r="E519" s="3">
        <v>10</v>
      </c>
      <c r="F519" s="1" t="s">
        <v>22</v>
      </c>
      <c r="G519" s="1"/>
      <c r="H519" s="1" t="s">
        <v>2417</v>
      </c>
      <c r="I519" s="1"/>
      <c r="J519" s="1">
        <v>2537058591</v>
      </c>
      <c r="K519" s="1" t="s">
        <v>932</v>
      </c>
      <c r="L519" s="1" t="s">
        <v>933</v>
      </c>
      <c r="M519" s="1" t="s">
        <v>53</v>
      </c>
      <c r="N519" s="7" t="s">
        <v>4205</v>
      </c>
      <c r="O519" s="1"/>
      <c r="P519" s="1" t="s">
        <v>31</v>
      </c>
      <c r="Q519" s="1" t="s">
        <v>2419</v>
      </c>
      <c r="R519" s="1" t="s">
        <v>3433</v>
      </c>
      <c r="S519" s="1" t="s">
        <v>1035</v>
      </c>
      <c r="U519" s="7">
        <f>IF(ISERROR(FIND("РУСАЛ",S519,1)),0,1)</f>
        <v>0</v>
      </c>
      <c r="V519" s="7" t="s">
        <v>4169</v>
      </c>
      <c r="W519" s="1" t="s">
        <v>2330</v>
      </c>
      <c r="X519" s="7" t="s">
        <v>4182</v>
      </c>
      <c r="Y519" s="1" t="s">
        <v>3957</v>
      </c>
      <c r="Z519" s="7" t="s">
        <v>4196</v>
      </c>
      <c r="AA519" s="1">
        <v>8111001100</v>
      </c>
      <c r="AB519" s="1">
        <v>250500</v>
      </c>
      <c r="AC519" s="1">
        <v>250000</v>
      </c>
      <c r="AD519" s="1">
        <v>75000</v>
      </c>
    </row>
    <row r="520" spans="1:30" x14ac:dyDescent="0.25">
      <c r="A520" s="1">
        <v>17727</v>
      </c>
      <c r="B520" s="1" t="s">
        <v>3467</v>
      </c>
      <c r="C520" s="2">
        <v>40463</v>
      </c>
      <c r="D520" s="3">
        <v>2010</v>
      </c>
      <c r="E520" s="3">
        <v>10</v>
      </c>
      <c r="F520" s="1" t="s">
        <v>22</v>
      </c>
      <c r="G520" s="1"/>
      <c r="H520" s="1" t="s">
        <v>2417</v>
      </c>
      <c r="I520" s="1"/>
      <c r="J520" s="1">
        <v>2537058591</v>
      </c>
      <c r="K520" s="1" t="s">
        <v>932</v>
      </c>
      <c r="L520" s="1" t="s">
        <v>933</v>
      </c>
      <c r="M520" s="1" t="s">
        <v>53</v>
      </c>
      <c r="N520" s="7" t="s">
        <v>4205</v>
      </c>
      <c r="O520" s="1"/>
      <c r="P520" s="1" t="s">
        <v>31</v>
      </c>
      <c r="Q520" s="1" t="s">
        <v>2419</v>
      </c>
      <c r="R520" s="1" t="s">
        <v>3433</v>
      </c>
      <c r="S520" s="1" t="s">
        <v>1035</v>
      </c>
      <c r="U520" s="7">
        <f>IF(ISERROR(FIND("РУСАЛ",S520,1)),0,1)</f>
        <v>0</v>
      </c>
      <c r="V520" s="7" t="s">
        <v>4169</v>
      </c>
      <c r="W520" s="1" t="s">
        <v>2330</v>
      </c>
      <c r="X520" s="7" t="s">
        <v>4182</v>
      </c>
      <c r="Y520" s="1" t="s">
        <v>3957</v>
      </c>
      <c r="Z520" s="7" t="s">
        <v>4196</v>
      </c>
      <c r="AA520" s="1">
        <v>8111001100</v>
      </c>
      <c r="AB520" s="1">
        <v>250500</v>
      </c>
      <c r="AC520" s="1">
        <v>250000</v>
      </c>
      <c r="AD520" s="1">
        <v>75000</v>
      </c>
    </row>
    <row r="521" spans="1:30" x14ac:dyDescent="0.25">
      <c r="A521" s="1">
        <v>40248</v>
      </c>
      <c r="B521" s="1" t="s">
        <v>929</v>
      </c>
      <c r="C521" s="2">
        <v>40584</v>
      </c>
      <c r="D521" s="3">
        <v>2011</v>
      </c>
      <c r="E521" s="3">
        <v>2</v>
      </c>
      <c r="F521" s="1" t="s">
        <v>22</v>
      </c>
      <c r="G521" s="1"/>
      <c r="H521" s="1" t="s">
        <v>930</v>
      </c>
      <c r="I521" s="1" t="s">
        <v>931</v>
      </c>
      <c r="J521" s="1">
        <v>2537058591</v>
      </c>
      <c r="K521" s="1" t="s">
        <v>932</v>
      </c>
      <c r="L521" s="1" t="s">
        <v>933</v>
      </c>
      <c r="M521" s="1" t="s">
        <v>53</v>
      </c>
      <c r="N521" s="7" t="s">
        <v>4205</v>
      </c>
      <c r="O521" s="1"/>
      <c r="P521" s="1" t="s">
        <v>31</v>
      </c>
      <c r="Q521" s="1" t="s">
        <v>934</v>
      </c>
      <c r="R521" s="1" t="s">
        <v>935</v>
      </c>
      <c r="S521" s="1" t="s">
        <v>936</v>
      </c>
      <c r="V521" s="7" t="s">
        <v>4169</v>
      </c>
      <c r="W521" s="1" t="s">
        <v>2330</v>
      </c>
      <c r="X521" s="7" t="s">
        <v>4182</v>
      </c>
      <c r="Y521" s="1" t="s">
        <v>3957</v>
      </c>
      <c r="Z521" s="7" t="s">
        <v>4196</v>
      </c>
      <c r="AA521" s="1">
        <v>8111001100</v>
      </c>
      <c r="AB521" s="1">
        <v>125250</v>
      </c>
      <c r="AC521" s="1">
        <v>125000</v>
      </c>
      <c r="AD521" s="1">
        <v>37500</v>
      </c>
    </row>
    <row r="522" spans="1:30" x14ac:dyDescent="0.25">
      <c r="A522" s="1">
        <v>40907</v>
      </c>
      <c r="B522" s="1" t="s">
        <v>1031</v>
      </c>
      <c r="C522" s="2">
        <v>40603</v>
      </c>
      <c r="D522" s="3">
        <v>2011</v>
      </c>
      <c r="E522" s="3">
        <v>3</v>
      </c>
      <c r="F522" s="1" t="s">
        <v>22</v>
      </c>
      <c r="G522" s="1"/>
      <c r="H522" s="1" t="s">
        <v>1032</v>
      </c>
      <c r="I522" s="1" t="s">
        <v>1033</v>
      </c>
      <c r="J522" s="1">
        <v>2537058591</v>
      </c>
      <c r="K522" s="1" t="s">
        <v>932</v>
      </c>
      <c r="L522" s="1" t="s">
        <v>933</v>
      </c>
      <c r="M522" s="1" t="s">
        <v>53</v>
      </c>
      <c r="N522" s="7" t="s">
        <v>4205</v>
      </c>
      <c r="O522" s="1"/>
      <c r="P522" s="1" t="s">
        <v>31</v>
      </c>
      <c r="Q522" s="1" t="s">
        <v>1034</v>
      </c>
      <c r="R522" s="1"/>
      <c r="S522" s="1" t="s">
        <v>1035</v>
      </c>
      <c r="V522" s="7" t="s">
        <v>4169</v>
      </c>
      <c r="W522" s="1" t="s">
        <v>2330</v>
      </c>
      <c r="X522" s="7" t="s">
        <v>4182</v>
      </c>
      <c r="Y522" s="1" t="s">
        <v>3957</v>
      </c>
      <c r="Z522" s="7" t="s">
        <v>4196</v>
      </c>
      <c r="AA522" s="1">
        <v>8111001100</v>
      </c>
      <c r="AB522" s="1">
        <v>270540</v>
      </c>
      <c r="AC522" s="1">
        <v>270000</v>
      </c>
      <c r="AD522" s="1">
        <v>81000</v>
      </c>
    </row>
    <row r="523" spans="1:30" x14ac:dyDescent="0.25">
      <c r="A523" s="1">
        <v>42955</v>
      </c>
      <c r="B523" s="1" t="s">
        <v>1232</v>
      </c>
      <c r="C523" s="2">
        <v>40658</v>
      </c>
      <c r="D523" s="3">
        <v>2011</v>
      </c>
      <c r="E523" s="3">
        <v>4</v>
      </c>
      <c r="F523" s="1" t="s">
        <v>22</v>
      </c>
      <c r="G523" s="1"/>
      <c r="H523" s="1" t="s">
        <v>930</v>
      </c>
      <c r="I523" s="1" t="s">
        <v>931</v>
      </c>
      <c r="J523" s="1">
        <v>2537058591</v>
      </c>
      <c r="K523" s="1" t="s">
        <v>932</v>
      </c>
      <c r="L523" s="1" t="s">
        <v>933</v>
      </c>
      <c r="M523" s="1" t="s">
        <v>53</v>
      </c>
      <c r="N523" s="7" t="s">
        <v>4205</v>
      </c>
      <c r="O523" s="1"/>
      <c r="P523" s="1" t="s">
        <v>31</v>
      </c>
      <c r="Q523" s="1" t="s">
        <v>1233</v>
      </c>
      <c r="R523" s="1"/>
      <c r="S523" s="1" t="s">
        <v>936</v>
      </c>
      <c r="V523" s="7" t="s">
        <v>4169</v>
      </c>
      <c r="W523" s="1" t="s">
        <v>2330</v>
      </c>
      <c r="X523" s="7" t="s">
        <v>4182</v>
      </c>
      <c r="Y523" s="1" t="s">
        <v>3957</v>
      </c>
      <c r="Z523" s="7" t="s">
        <v>4196</v>
      </c>
      <c r="AA523" s="1">
        <v>8111001100</v>
      </c>
      <c r="AB523" s="1">
        <v>125250</v>
      </c>
      <c r="AC523" s="1">
        <v>125000</v>
      </c>
      <c r="AD523" s="1">
        <v>37500</v>
      </c>
    </row>
    <row r="524" spans="1:30" x14ac:dyDescent="0.25">
      <c r="A524" s="1">
        <v>42957</v>
      </c>
      <c r="B524" s="1" t="s">
        <v>1234</v>
      </c>
      <c r="C524" s="2">
        <v>40653</v>
      </c>
      <c r="D524" s="3">
        <v>2011</v>
      </c>
      <c r="E524" s="3">
        <v>4</v>
      </c>
      <c r="F524" s="1" t="s">
        <v>22</v>
      </c>
      <c r="G524" s="1"/>
      <c r="H524" s="1" t="s">
        <v>930</v>
      </c>
      <c r="I524" s="1" t="s">
        <v>931</v>
      </c>
      <c r="J524" s="1">
        <v>2537058591</v>
      </c>
      <c r="K524" s="1" t="s">
        <v>932</v>
      </c>
      <c r="L524" s="1" t="s">
        <v>933</v>
      </c>
      <c r="M524" s="1" t="s">
        <v>53</v>
      </c>
      <c r="N524" s="7" t="s">
        <v>4205</v>
      </c>
      <c r="O524" s="1"/>
      <c r="P524" s="1" t="s">
        <v>31</v>
      </c>
      <c r="Q524" s="1" t="s">
        <v>1235</v>
      </c>
      <c r="R524" s="1"/>
      <c r="S524" s="1" t="s">
        <v>936</v>
      </c>
      <c r="V524" s="7" t="s">
        <v>4169</v>
      </c>
      <c r="W524" s="1" t="s">
        <v>2330</v>
      </c>
      <c r="X524" s="7" t="s">
        <v>4182</v>
      </c>
      <c r="Y524" s="1" t="s">
        <v>3957</v>
      </c>
      <c r="Z524" s="7" t="s">
        <v>4196</v>
      </c>
      <c r="AA524" s="1">
        <v>8111001100</v>
      </c>
      <c r="AB524" s="1">
        <v>127254</v>
      </c>
      <c r="AC524" s="1">
        <v>127000</v>
      </c>
      <c r="AD524" s="1">
        <v>38100</v>
      </c>
    </row>
    <row r="525" spans="1:30" x14ac:dyDescent="0.25">
      <c r="A525" s="1">
        <v>42964</v>
      </c>
      <c r="B525" s="1" t="s">
        <v>1263</v>
      </c>
      <c r="C525" s="2">
        <v>40645</v>
      </c>
      <c r="D525" s="3">
        <v>2011</v>
      </c>
      <c r="E525" s="3">
        <v>4</v>
      </c>
      <c r="F525" s="1" t="s">
        <v>22</v>
      </c>
      <c r="G525" s="1"/>
      <c r="H525" s="1" t="s">
        <v>930</v>
      </c>
      <c r="I525" s="1" t="s">
        <v>931</v>
      </c>
      <c r="J525" s="1">
        <v>2537058591</v>
      </c>
      <c r="K525" s="1" t="s">
        <v>932</v>
      </c>
      <c r="L525" s="1" t="s">
        <v>933</v>
      </c>
      <c r="M525" s="1" t="s">
        <v>53</v>
      </c>
      <c r="N525" s="7" t="s">
        <v>4205</v>
      </c>
      <c r="O525" s="1"/>
      <c r="P525" s="1" t="s">
        <v>31</v>
      </c>
      <c r="Q525" s="1" t="s">
        <v>1264</v>
      </c>
      <c r="R525" s="1"/>
      <c r="S525" s="1" t="s">
        <v>936</v>
      </c>
      <c r="V525" s="7" t="s">
        <v>4169</v>
      </c>
      <c r="W525" s="1" t="s">
        <v>2330</v>
      </c>
      <c r="X525" s="7" t="s">
        <v>4182</v>
      </c>
      <c r="Y525" s="1" t="s">
        <v>3957</v>
      </c>
      <c r="Z525" s="7" t="s">
        <v>4196</v>
      </c>
      <c r="AA525" s="1">
        <v>8111001100</v>
      </c>
      <c r="AB525" s="1">
        <v>250500</v>
      </c>
      <c r="AC525" s="1">
        <v>250000</v>
      </c>
      <c r="AD525" s="1">
        <v>75000</v>
      </c>
    </row>
    <row r="526" spans="1:30" x14ac:dyDescent="0.25">
      <c r="A526" s="1">
        <v>44233</v>
      </c>
      <c r="B526" s="1" t="s">
        <v>1348</v>
      </c>
      <c r="C526" s="2">
        <v>40694</v>
      </c>
      <c r="D526" s="3">
        <v>2011</v>
      </c>
      <c r="E526" s="3">
        <v>5</v>
      </c>
      <c r="F526" s="1" t="s">
        <v>22</v>
      </c>
      <c r="G526" s="1"/>
      <c r="H526" s="1" t="s">
        <v>930</v>
      </c>
      <c r="I526" s="1" t="s">
        <v>931</v>
      </c>
      <c r="J526" s="1">
        <v>2537058591</v>
      </c>
      <c r="K526" s="1" t="s">
        <v>932</v>
      </c>
      <c r="L526" s="1" t="s">
        <v>933</v>
      </c>
      <c r="M526" s="1" t="s">
        <v>53</v>
      </c>
      <c r="N526" s="7" t="s">
        <v>4205</v>
      </c>
      <c r="O526" s="1"/>
      <c r="P526" s="1" t="s">
        <v>31</v>
      </c>
      <c r="Q526" s="1" t="s">
        <v>1349</v>
      </c>
      <c r="R526" s="1"/>
      <c r="S526" s="1" t="s">
        <v>936</v>
      </c>
      <c r="V526" s="7" t="s">
        <v>4169</v>
      </c>
      <c r="W526" s="1" t="s">
        <v>2330</v>
      </c>
      <c r="X526" s="7" t="s">
        <v>4182</v>
      </c>
      <c r="Y526" s="1" t="s">
        <v>3957</v>
      </c>
      <c r="Z526" s="7" t="s">
        <v>4196</v>
      </c>
      <c r="AA526" s="1">
        <v>8111001100</v>
      </c>
      <c r="AB526" s="1">
        <v>125250</v>
      </c>
      <c r="AC526" s="1">
        <v>125000</v>
      </c>
      <c r="AD526" s="1">
        <v>37500</v>
      </c>
    </row>
    <row r="527" spans="1:30" x14ac:dyDescent="0.25">
      <c r="A527" s="1">
        <v>44241</v>
      </c>
      <c r="B527" s="1" t="s">
        <v>1365</v>
      </c>
      <c r="C527" s="2">
        <v>40681</v>
      </c>
      <c r="D527" s="3">
        <v>2011</v>
      </c>
      <c r="E527" s="3">
        <v>5</v>
      </c>
      <c r="F527" s="1" t="s">
        <v>22</v>
      </c>
      <c r="G527" s="1"/>
      <c r="H527" s="1" t="s">
        <v>1032</v>
      </c>
      <c r="I527" s="1" t="s">
        <v>1033</v>
      </c>
      <c r="J527" s="1">
        <v>2537058591</v>
      </c>
      <c r="K527" s="1" t="s">
        <v>932</v>
      </c>
      <c r="L527" s="1" t="s">
        <v>933</v>
      </c>
      <c r="M527" s="1" t="s">
        <v>53</v>
      </c>
      <c r="N527" s="7" t="s">
        <v>4205</v>
      </c>
      <c r="O527" s="1"/>
      <c r="P527" s="1" t="s">
        <v>31</v>
      </c>
      <c r="Q527" s="1" t="s">
        <v>1366</v>
      </c>
      <c r="R527" s="1"/>
      <c r="S527" s="1" t="s">
        <v>936</v>
      </c>
      <c r="V527" s="7" t="s">
        <v>4169</v>
      </c>
      <c r="W527" s="1" t="s">
        <v>2330</v>
      </c>
      <c r="X527" s="7" t="s">
        <v>4182</v>
      </c>
      <c r="Y527" s="1" t="s">
        <v>3957</v>
      </c>
      <c r="Z527" s="7" t="s">
        <v>4196</v>
      </c>
      <c r="AA527" s="1">
        <v>8111001100</v>
      </c>
      <c r="AB527" s="1">
        <v>125250</v>
      </c>
      <c r="AC527" s="1">
        <v>125000</v>
      </c>
      <c r="AD527" s="1">
        <v>37500</v>
      </c>
    </row>
    <row r="528" spans="1:30" x14ac:dyDescent="0.25">
      <c r="A528" s="1">
        <v>39707</v>
      </c>
      <c r="B528" s="1" t="s">
        <v>797</v>
      </c>
      <c r="C528" s="2">
        <v>40570</v>
      </c>
      <c r="D528" s="3">
        <v>2011</v>
      </c>
      <c r="E528" s="3">
        <v>1</v>
      </c>
      <c r="F528" s="1" t="s">
        <v>22</v>
      </c>
      <c r="G528" s="1"/>
      <c r="H528" s="1" t="s">
        <v>798</v>
      </c>
      <c r="I528" s="1" t="s">
        <v>799</v>
      </c>
      <c r="J528" s="1">
        <v>2537081270</v>
      </c>
      <c r="K528" s="1" t="s">
        <v>800</v>
      </c>
      <c r="L528" s="1" t="s">
        <v>801</v>
      </c>
      <c r="M528" s="1" t="s">
        <v>53</v>
      </c>
      <c r="N528" s="7" t="s">
        <v>4205</v>
      </c>
      <c r="O528" s="1"/>
      <c r="P528" s="1" t="s">
        <v>31</v>
      </c>
      <c r="Q528" s="1" t="s">
        <v>802</v>
      </c>
      <c r="R528" s="1" t="s">
        <v>803</v>
      </c>
      <c r="S528" s="1" t="s">
        <v>804</v>
      </c>
      <c r="V528" s="7" t="s">
        <v>4123</v>
      </c>
      <c r="W528" s="1" t="s">
        <v>1684</v>
      </c>
      <c r="X528" s="7" t="s">
        <v>4181</v>
      </c>
      <c r="Y528" s="1" t="s">
        <v>3946</v>
      </c>
      <c r="Z528" s="7" t="s">
        <v>4196</v>
      </c>
      <c r="AA528" s="1">
        <v>8104110000</v>
      </c>
      <c r="AB528" s="1">
        <v>2012</v>
      </c>
      <c r="AC528" s="1">
        <v>2000</v>
      </c>
      <c r="AD528" s="1">
        <v>4020</v>
      </c>
    </row>
    <row r="529" spans="1:30" x14ac:dyDescent="0.25">
      <c r="A529" s="1">
        <v>42738</v>
      </c>
      <c r="B529" s="1" t="s">
        <v>1210</v>
      </c>
      <c r="C529" s="2">
        <v>40638</v>
      </c>
      <c r="D529" s="3">
        <v>2011</v>
      </c>
      <c r="E529" s="3">
        <v>4</v>
      </c>
      <c r="F529" s="1" t="s">
        <v>22</v>
      </c>
      <c r="G529" s="1"/>
      <c r="H529" s="1" t="s">
        <v>1211</v>
      </c>
      <c r="I529" s="1" t="s">
        <v>1212</v>
      </c>
      <c r="J529" s="1">
        <v>2537081270</v>
      </c>
      <c r="K529" s="1" t="s">
        <v>800</v>
      </c>
      <c r="L529" s="1" t="s">
        <v>801</v>
      </c>
      <c r="M529" s="1" t="s">
        <v>53</v>
      </c>
      <c r="N529" s="7" t="s">
        <v>4205</v>
      </c>
      <c r="O529" s="1"/>
      <c r="P529" s="1" t="s">
        <v>31</v>
      </c>
      <c r="Q529" s="1" t="s">
        <v>802</v>
      </c>
      <c r="R529" s="1"/>
      <c r="S529" s="1" t="s">
        <v>1213</v>
      </c>
      <c r="V529" s="7" t="s">
        <v>4123</v>
      </c>
      <c r="W529" s="1" t="s">
        <v>1684</v>
      </c>
      <c r="X529" s="7" t="s">
        <v>4181</v>
      </c>
      <c r="Y529" s="1" t="s">
        <v>3946</v>
      </c>
      <c r="Z529" s="7" t="s">
        <v>4196</v>
      </c>
      <c r="AA529" s="1">
        <v>8104110000</v>
      </c>
      <c r="AB529" s="1">
        <v>5005</v>
      </c>
      <c r="AC529" s="1">
        <v>5000</v>
      </c>
      <c r="AD529" s="1">
        <v>10050</v>
      </c>
    </row>
    <row r="530" spans="1:30" x14ac:dyDescent="0.25">
      <c r="A530" s="1">
        <v>3867</v>
      </c>
      <c r="B530" s="1" t="s">
        <v>1942</v>
      </c>
      <c r="C530" s="2">
        <v>40246</v>
      </c>
      <c r="D530" s="3">
        <v>2010</v>
      </c>
      <c r="E530" s="3">
        <v>3</v>
      </c>
      <c r="F530" s="1" t="s">
        <v>22</v>
      </c>
      <c r="G530" s="1"/>
      <c r="H530" s="1" t="s">
        <v>1897</v>
      </c>
      <c r="I530" s="1" t="s">
        <v>1943</v>
      </c>
      <c r="J530" s="1">
        <v>2538076138</v>
      </c>
      <c r="K530" s="1" t="s">
        <v>1944</v>
      </c>
      <c r="L530" s="1" t="s">
        <v>1945</v>
      </c>
      <c r="M530" s="1" t="s">
        <v>130</v>
      </c>
      <c r="N530" s="7" t="s">
        <v>4215</v>
      </c>
      <c r="O530" s="1"/>
      <c r="P530" s="1" t="s">
        <v>40</v>
      </c>
      <c r="Q530" s="1" t="s">
        <v>1946</v>
      </c>
      <c r="R530" s="1" t="s">
        <v>410</v>
      </c>
      <c r="S530" s="1" t="s">
        <v>1898</v>
      </c>
      <c r="U530" s="7">
        <f>IF(ISERROR(FIND("РУСАЛ",S530,1)),0,1)</f>
        <v>0</v>
      </c>
      <c r="V530" s="7" t="s">
        <v>4127</v>
      </c>
      <c r="W530" s="1" t="s">
        <v>1899</v>
      </c>
      <c r="X530" s="7" t="s">
        <v>4184</v>
      </c>
      <c r="Y530" s="1" t="s">
        <v>3931</v>
      </c>
      <c r="Z530" s="7" t="s">
        <v>4196</v>
      </c>
      <c r="AA530" s="1">
        <v>7502200009</v>
      </c>
      <c r="AB530" s="1">
        <v>55</v>
      </c>
      <c r="AC530" s="1">
        <v>50</v>
      </c>
      <c r="AD530" s="8">
        <v>2634</v>
      </c>
    </row>
    <row r="531" spans="1:30" x14ac:dyDescent="0.25">
      <c r="A531" s="1">
        <v>3999</v>
      </c>
      <c r="B531" s="1" t="s">
        <v>1952</v>
      </c>
      <c r="C531" s="2">
        <v>40259</v>
      </c>
      <c r="D531" s="3">
        <v>2010</v>
      </c>
      <c r="E531" s="3">
        <v>3</v>
      </c>
      <c r="F531" s="1" t="s">
        <v>22</v>
      </c>
      <c r="G531" s="1"/>
      <c r="H531" s="1" t="s">
        <v>1897</v>
      </c>
      <c r="I531" s="1" t="s">
        <v>1943</v>
      </c>
      <c r="J531" s="1">
        <v>2538076138</v>
      </c>
      <c r="K531" s="1" t="s">
        <v>1944</v>
      </c>
      <c r="L531" s="1" t="s">
        <v>1945</v>
      </c>
      <c r="M531" s="1" t="s">
        <v>130</v>
      </c>
      <c r="N531" s="7" t="s">
        <v>4215</v>
      </c>
      <c r="O531" s="1"/>
      <c r="P531" s="1" t="s">
        <v>40</v>
      </c>
      <c r="Q531" s="1" t="s">
        <v>1953</v>
      </c>
      <c r="R531" s="1" t="s">
        <v>410</v>
      </c>
      <c r="S531" s="1" t="s">
        <v>1898</v>
      </c>
      <c r="U531" s="7">
        <f>IF(ISERROR(FIND("РУСАЛ",S531,1)),0,1)</f>
        <v>0</v>
      </c>
      <c r="V531" s="7" t="s">
        <v>4127</v>
      </c>
      <c r="W531" s="1" t="s">
        <v>1899</v>
      </c>
      <c r="X531" s="7" t="s">
        <v>4184</v>
      </c>
      <c r="Y531" s="1" t="s">
        <v>3931</v>
      </c>
      <c r="Z531" s="7" t="s">
        <v>4196</v>
      </c>
      <c r="AA531" s="1">
        <v>7502200009</v>
      </c>
      <c r="AB531" s="1">
        <v>336</v>
      </c>
      <c r="AC531" s="1">
        <v>300</v>
      </c>
      <c r="AD531" s="8">
        <v>15734</v>
      </c>
    </row>
    <row r="532" spans="1:30" x14ac:dyDescent="0.25">
      <c r="A532" s="1">
        <v>6864</v>
      </c>
      <c r="B532" s="1" t="s">
        <v>2179</v>
      </c>
      <c r="C532" s="2">
        <v>40192</v>
      </c>
      <c r="D532" s="3">
        <v>2010</v>
      </c>
      <c r="E532" s="3">
        <v>1</v>
      </c>
      <c r="F532" s="1" t="s">
        <v>22</v>
      </c>
      <c r="G532" s="1"/>
      <c r="H532" s="1" t="s">
        <v>2180</v>
      </c>
      <c r="I532" s="1" t="s">
        <v>2181</v>
      </c>
      <c r="J532" s="1">
        <v>2538125949</v>
      </c>
      <c r="K532" s="1" t="s">
        <v>2182</v>
      </c>
      <c r="L532" s="1" t="s">
        <v>2183</v>
      </c>
      <c r="M532" s="1" t="s">
        <v>53</v>
      </c>
      <c r="N532" s="7" t="s">
        <v>4205</v>
      </c>
      <c r="O532" s="1"/>
      <c r="P532" s="1" t="s">
        <v>31</v>
      </c>
      <c r="Q532" s="1" t="s">
        <v>2184</v>
      </c>
      <c r="R532" s="1" t="s">
        <v>2185</v>
      </c>
      <c r="S532" s="1" t="s">
        <v>2186</v>
      </c>
      <c r="U532" s="7">
        <f>IF(ISERROR(FIND("РУСАЛ",S532,1)),0,1)</f>
        <v>0</v>
      </c>
      <c r="V532" s="7" t="s">
        <v>4173</v>
      </c>
      <c r="W532" s="1"/>
      <c r="X532" s="7" t="s">
        <v>4182</v>
      </c>
      <c r="Y532" s="1" t="s">
        <v>3957</v>
      </c>
      <c r="Z532" s="7" t="s">
        <v>4196</v>
      </c>
      <c r="AA532" s="1">
        <v>8111001100</v>
      </c>
      <c r="AB532" s="1">
        <v>432864</v>
      </c>
      <c r="AC532" s="1">
        <v>432000</v>
      </c>
      <c r="AD532" s="1">
        <v>475200</v>
      </c>
    </row>
    <row r="533" spans="1:30" x14ac:dyDescent="0.25">
      <c r="A533" s="1">
        <v>6923</v>
      </c>
      <c r="B533" s="1" t="s">
        <v>2243</v>
      </c>
      <c r="C533" s="2">
        <v>40199</v>
      </c>
      <c r="D533" s="3">
        <v>2010</v>
      </c>
      <c r="E533" s="3">
        <v>1</v>
      </c>
      <c r="F533" s="1" t="s">
        <v>22</v>
      </c>
      <c r="G533" s="1"/>
      <c r="H533" s="1" t="s">
        <v>2180</v>
      </c>
      <c r="I533" s="1" t="s">
        <v>2181</v>
      </c>
      <c r="J533" s="1">
        <v>2538125949</v>
      </c>
      <c r="K533" s="1" t="s">
        <v>2182</v>
      </c>
      <c r="L533" s="1" t="s">
        <v>2183</v>
      </c>
      <c r="M533" s="1" t="s">
        <v>53</v>
      </c>
      <c r="N533" s="7" t="s">
        <v>4205</v>
      </c>
      <c r="O533" s="1"/>
      <c r="P533" s="1" t="s">
        <v>31</v>
      </c>
      <c r="Q533" s="1" t="s">
        <v>2244</v>
      </c>
      <c r="R533" s="1" t="s">
        <v>3873</v>
      </c>
      <c r="S533" s="1" t="s">
        <v>2245</v>
      </c>
      <c r="U533" s="7">
        <f>IF(ISERROR(FIND("РУСАЛ",S533,1)),0,1)</f>
        <v>0</v>
      </c>
      <c r="V533" s="7" t="s">
        <v>4131</v>
      </c>
      <c r="W533" s="1"/>
      <c r="X533" s="7" t="s">
        <v>4182</v>
      </c>
      <c r="Y533" s="1" t="s">
        <v>3957</v>
      </c>
      <c r="Z533" s="7" t="s">
        <v>4196</v>
      </c>
      <c r="AA533" s="1">
        <v>8111001100</v>
      </c>
      <c r="AB533" s="1">
        <v>25050</v>
      </c>
      <c r="AC533" s="1">
        <v>25000</v>
      </c>
      <c r="AD533" s="1">
        <v>27500</v>
      </c>
    </row>
    <row r="534" spans="1:30" x14ac:dyDescent="0.25">
      <c r="A534" s="1">
        <v>7014</v>
      </c>
      <c r="B534" s="1" t="s">
        <v>2283</v>
      </c>
      <c r="C534" s="2">
        <v>40207</v>
      </c>
      <c r="D534" s="3">
        <v>2010</v>
      </c>
      <c r="E534" s="3">
        <v>1</v>
      </c>
      <c r="F534" s="1" t="s">
        <v>22</v>
      </c>
      <c r="G534" s="1"/>
      <c r="H534" s="1" t="s">
        <v>2180</v>
      </c>
      <c r="I534" s="1" t="s">
        <v>2181</v>
      </c>
      <c r="J534" s="1">
        <v>2538125949</v>
      </c>
      <c r="K534" s="1" t="s">
        <v>2182</v>
      </c>
      <c r="L534" s="1" t="s">
        <v>2183</v>
      </c>
      <c r="M534" s="1" t="s">
        <v>53</v>
      </c>
      <c r="N534" s="7" t="s">
        <v>4205</v>
      </c>
      <c r="O534" s="1"/>
      <c r="P534" s="1" t="s">
        <v>31</v>
      </c>
      <c r="Q534" s="1" t="s">
        <v>2284</v>
      </c>
      <c r="R534" s="1" t="s">
        <v>2285</v>
      </c>
      <c r="S534" s="1" t="s">
        <v>2186</v>
      </c>
      <c r="U534" s="7">
        <f>IF(ISERROR(FIND("РУСАЛ",S534,1)),0,1)</f>
        <v>0</v>
      </c>
      <c r="V534" s="7" t="s">
        <v>4173</v>
      </c>
      <c r="W534" s="1"/>
      <c r="X534" s="7" t="s">
        <v>4182</v>
      </c>
      <c r="Y534" s="1" t="s">
        <v>3957</v>
      </c>
      <c r="Z534" s="7" t="s">
        <v>4196</v>
      </c>
      <c r="AA534" s="1">
        <v>8111001100</v>
      </c>
      <c r="AB534" s="1">
        <v>324648</v>
      </c>
      <c r="AC534" s="1">
        <v>324000</v>
      </c>
      <c r="AD534" s="1">
        <v>356400</v>
      </c>
    </row>
    <row r="535" spans="1:30" x14ac:dyDescent="0.25">
      <c r="A535" s="1">
        <v>10170</v>
      </c>
      <c r="B535" s="1" t="s">
        <v>2611</v>
      </c>
      <c r="C535" s="2">
        <v>40210</v>
      </c>
      <c r="D535" s="3">
        <v>2010</v>
      </c>
      <c r="E535" s="3">
        <v>2</v>
      </c>
      <c r="F535" s="1" t="s">
        <v>22</v>
      </c>
      <c r="G535" s="1"/>
      <c r="H535" s="1" t="s">
        <v>2180</v>
      </c>
      <c r="I535" s="1" t="s">
        <v>2612</v>
      </c>
      <c r="J535" s="1">
        <v>2538125949</v>
      </c>
      <c r="K535" s="1" t="s">
        <v>2182</v>
      </c>
      <c r="L535" s="1" t="s">
        <v>2183</v>
      </c>
      <c r="M535" s="1" t="s">
        <v>53</v>
      </c>
      <c r="N535" s="7" t="s">
        <v>4205</v>
      </c>
      <c r="O535" s="1"/>
      <c r="P535" s="1" t="s">
        <v>31</v>
      </c>
      <c r="Q535" s="1" t="s">
        <v>2613</v>
      </c>
      <c r="R535" s="1" t="s">
        <v>410</v>
      </c>
      <c r="S535" s="1" t="s">
        <v>748</v>
      </c>
      <c r="U535" s="7">
        <f>IF(ISERROR(FIND("РУСАЛ",S535,1)),0,1)</f>
        <v>0</v>
      </c>
      <c r="V535" s="7" t="s">
        <v>4173</v>
      </c>
      <c r="W535" s="1" t="s">
        <v>2302</v>
      </c>
      <c r="X535" s="7" t="s">
        <v>4182</v>
      </c>
      <c r="Y535" s="1" t="s">
        <v>3957</v>
      </c>
      <c r="Z535" s="7" t="s">
        <v>4196</v>
      </c>
      <c r="AA535" s="1">
        <v>8111001100</v>
      </c>
      <c r="AB535" s="1">
        <v>216432</v>
      </c>
      <c r="AC535" s="1">
        <v>216000</v>
      </c>
      <c r="AD535" s="1">
        <v>237600</v>
      </c>
    </row>
    <row r="536" spans="1:30" x14ac:dyDescent="0.25">
      <c r="A536" s="1">
        <v>10186</v>
      </c>
      <c r="B536" s="1" t="s">
        <v>2614</v>
      </c>
      <c r="C536" s="2">
        <v>40210</v>
      </c>
      <c r="D536" s="3">
        <v>2010</v>
      </c>
      <c r="E536" s="3">
        <v>2</v>
      </c>
      <c r="F536" s="1" t="s">
        <v>22</v>
      </c>
      <c r="G536" s="1"/>
      <c r="H536" s="1" t="s">
        <v>2180</v>
      </c>
      <c r="I536" s="1" t="s">
        <v>2612</v>
      </c>
      <c r="J536" s="1">
        <v>2538125949</v>
      </c>
      <c r="K536" s="1" t="s">
        <v>2182</v>
      </c>
      <c r="L536" s="1" t="s">
        <v>2183</v>
      </c>
      <c r="M536" s="1" t="s">
        <v>53</v>
      </c>
      <c r="N536" s="7" t="s">
        <v>4205</v>
      </c>
      <c r="O536" s="1"/>
      <c r="P536" s="1" t="s">
        <v>31</v>
      </c>
      <c r="Q536" s="1" t="s">
        <v>2615</v>
      </c>
      <c r="R536" s="1" t="s">
        <v>2616</v>
      </c>
      <c r="S536" s="1" t="s">
        <v>748</v>
      </c>
      <c r="U536" s="7">
        <f>IF(ISERROR(FIND("РУСАЛ",S536,1)),0,1)</f>
        <v>0</v>
      </c>
      <c r="V536" s="7" t="s">
        <v>4173</v>
      </c>
      <c r="W536" s="1" t="s">
        <v>2302</v>
      </c>
      <c r="X536" s="7" t="s">
        <v>4182</v>
      </c>
      <c r="Y536" s="1" t="s">
        <v>3957</v>
      </c>
      <c r="Z536" s="7" t="s">
        <v>4196</v>
      </c>
      <c r="AA536" s="1">
        <v>8111001100</v>
      </c>
      <c r="AB536" s="1">
        <v>649296</v>
      </c>
      <c r="AC536" s="1">
        <v>648000</v>
      </c>
      <c r="AD536" s="1">
        <v>712800</v>
      </c>
    </row>
    <row r="537" spans="1:30" x14ac:dyDescent="0.25">
      <c r="A537" s="1">
        <v>10198</v>
      </c>
      <c r="B537" s="1" t="s">
        <v>2626</v>
      </c>
      <c r="C537" s="2">
        <v>40213</v>
      </c>
      <c r="D537" s="3">
        <v>2010</v>
      </c>
      <c r="E537" s="3">
        <v>2</v>
      </c>
      <c r="F537" s="1" t="s">
        <v>22</v>
      </c>
      <c r="G537" s="1"/>
      <c r="H537" s="1" t="s">
        <v>2180</v>
      </c>
      <c r="I537" s="1" t="s">
        <v>2612</v>
      </c>
      <c r="J537" s="1">
        <v>2538125949</v>
      </c>
      <c r="K537" s="1" t="s">
        <v>2182</v>
      </c>
      <c r="L537" s="1" t="s">
        <v>2183</v>
      </c>
      <c r="M537" s="1" t="s">
        <v>53</v>
      </c>
      <c r="N537" s="7" t="s">
        <v>4205</v>
      </c>
      <c r="O537" s="1"/>
      <c r="P537" s="1" t="s">
        <v>31</v>
      </c>
      <c r="Q537" s="1" t="s">
        <v>2627</v>
      </c>
      <c r="R537" s="1" t="s">
        <v>410</v>
      </c>
      <c r="S537" s="1" t="s">
        <v>2628</v>
      </c>
      <c r="U537" s="7">
        <f>IF(ISERROR(FIND("РУСАЛ",S537,1)),0,1)</f>
        <v>0</v>
      </c>
      <c r="V537" s="7" t="s">
        <v>4043</v>
      </c>
      <c r="W537" s="1" t="s">
        <v>2629</v>
      </c>
      <c r="X537" s="7" t="s">
        <v>4182</v>
      </c>
      <c r="Y537" s="1" t="s">
        <v>3957</v>
      </c>
      <c r="Z537" s="7" t="s">
        <v>4196</v>
      </c>
      <c r="AA537" s="1">
        <v>8111001100</v>
      </c>
      <c r="AB537" s="1">
        <v>216432</v>
      </c>
      <c r="AC537" s="1">
        <v>216000</v>
      </c>
      <c r="AD537" s="1">
        <v>237600</v>
      </c>
    </row>
    <row r="538" spans="1:30" x14ac:dyDescent="0.25">
      <c r="A538" s="1">
        <v>10622</v>
      </c>
      <c r="B538" s="1" t="s">
        <v>2645</v>
      </c>
      <c r="C538" s="2">
        <v>40221</v>
      </c>
      <c r="D538" s="3">
        <v>2010</v>
      </c>
      <c r="E538" s="3">
        <v>2</v>
      </c>
      <c r="F538" s="1" t="s">
        <v>22</v>
      </c>
      <c r="G538" s="1"/>
      <c r="H538" s="1" t="s">
        <v>2180</v>
      </c>
      <c r="I538" s="1" t="s">
        <v>2612</v>
      </c>
      <c r="J538" s="1">
        <v>2538125949</v>
      </c>
      <c r="K538" s="1" t="s">
        <v>2182</v>
      </c>
      <c r="L538" s="1" t="s">
        <v>2646</v>
      </c>
      <c r="M538" s="1" t="s">
        <v>53</v>
      </c>
      <c r="N538" s="7" t="s">
        <v>4205</v>
      </c>
      <c r="O538" s="1"/>
      <c r="P538" s="1" t="s">
        <v>31</v>
      </c>
      <c r="Q538" s="1" t="s">
        <v>2647</v>
      </c>
      <c r="R538" s="1" t="s">
        <v>410</v>
      </c>
      <c r="S538" s="1" t="s">
        <v>643</v>
      </c>
      <c r="U538" s="7">
        <f>IF(ISERROR(FIND("РУСАЛ",S538,1)),0,1)</f>
        <v>0</v>
      </c>
      <c r="V538" s="7" t="s">
        <v>4173</v>
      </c>
      <c r="W538" s="1" t="s">
        <v>2302</v>
      </c>
      <c r="X538" s="7" t="s">
        <v>4182</v>
      </c>
      <c r="Y538" s="1" t="s">
        <v>3957</v>
      </c>
      <c r="Z538" s="7" t="s">
        <v>4196</v>
      </c>
      <c r="AA538" s="1">
        <v>8111001100</v>
      </c>
      <c r="AB538" s="1">
        <v>649296</v>
      </c>
      <c r="AC538" s="1">
        <v>648000</v>
      </c>
      <c r="AD538" s="1">
        <v>194400</v>
      </c>
    </row>
    <row r="539" spans="1:30" x14ac:dyDescent="0.25">
      <c r="A539" s="1">
        <v>10894</v>
      </c>
      <c r="B539" s="1" t="s">
        <v>2700</v>
      </c>
      <c r="C539" s="2">
        <v>40253</v>
      </c>
      <c r="D539" s="3">
        <v>2010</v>
      </c>
      <c r="E539" s="3">
        <v>3</v>
      </c>
      <c r="F539" s="1" t="s">
        <v>22</v>
      </c>
      <c r="G539" s="1"/>
      <c r="H539" s="1" t="s">
        <v>2180</v>
      </c>
      <c r="I539" s="1" t="s">
        <v>2701</v>
      </c>
      <c r="J539" s="1">
        <v>2538125949</v>
      </c>
      <c r="K539" s="1" t="s">
        <v>2182</v>
      </c>
      <c r="L539" s="1" t="s">
        <v>2183</v>
      </c>
      <c r="M539" s="1" t="s">
        <v>53</v>
      </c>
      <c r="N539" s="7" t="s">
        <v>4205</v>
      </c>
      <c r="O539" s="1"/>
      <c r="P539" s="1" t="s">
        <v>31</v>
      </c>
      <c r="Q539" s="1" t="s">
        <v>2702</v>
      </c>
      <c r="R539" s="1" t="s">
        <v>410</v>
      </c>
      <c r="S539" s="1" t="s">
        <v>643</v>
      </c>
      <c r="U539" s="7">
        <f>IF(ISERROR(FIND("РУСАЛ",S539,1)),0,1)</f>
        <v>0</v>
      </c>
      <c r="V539" s="7" t="s">
        <v>4173</v>
      </c>
      <c r="W539" s="1" t="s">
        <v>2302</v>
      </c>
      <c r="X539" s="7" t="s">
        <v>4182</v>
      </c>
      <c r="Y539" s="1" t="s">
        <v>3957</v>
      </c>
      <c r="Z539" s="7" t="s">
        <v>4196</v>
      </c>
      <c r="AA539" s="1">
        <v>8111001100</v>
      </c>
      <c r="AB539" s="1">
        <v>432864</v>
      </c>
      <c r="AC539" s="1">
        <v>432000</v>
      </c>
      <c r="AD539" s="1">
        <v>475200</v>
      </c>
    </row>
    <row r="540" spans="1:30" x14ac:dyDescent="0.25">
      <c r="A540" s="1">
        <v>11678</v>
      </c>
      <c r="B540" s="1" t="s">
        <v>2762</v>
      </c>
      <c r="C540" s="2">
        <v>40266</v>
      </c>
      <c r="D540" s="3">
        <v>2010</v>
      </c>
      <c r="E540" s="3">
        <v>3</v>
      </c>
      <c r="F540" s="1" t="s">
        <v>22</v>
      </c>
      <c r="G540" s="1"/>
      <c r="H540" s="1" t="s">
        <v>2180</v>
      </c>
      <c r="I540" s="1" t="s">
        <v>2701</v>
      </c>
      <c r="J540" s="1">
        <v>2538125949</v>
      </c>
      <c r="K540" s="1" t="s">
        <v>2182</v>
      </c>
      <c r="L540" s="1" t="s">
        <v>2183</v>
      </c>
      <c r="M540" s="1" t="s">
        <v>53</v>
      </c>
      <c r="N540" s="7" t="s">
        <v>4205</v>
      </c>
      <c r="O540" s="1"/>
      <c r="P540" s="1" t="s">
        <v>31</v>
      </c>
      <c r="Q540" s="1" t="s">
        <v>2763</v>
      </c>
      <c r="R540" s="1" t="s">
        <v>410</v>
      </c>
      <c r="S540" s="1" t="s">
        <v>643</v>
      </c>
      <c r="U540" s="7">
        <f>IF(ISERROR(FIND("РУСАЛ",S540,1)),0,1)</f>
        <v>0</v>
      </c>
      <c r="V540" s="7" t="s">
        <v>4173</v>
      </c>
      <c r="W540" s="1" t="s">
        <v>2302</v>
      </c>
      <c r="X540" s="7" t="s">
        <v>4182</v>
      </c>
      <c r="Y540" s="1" t="s">
        <v>3957</v>
      </c>
      <c r="Z540" s="7" t="s">
        <v>4196</v>
      </c>
      <c r="AA540" s="1">
        <v>8111001100</v>
      </c>
      <c r="AB540" s="1">
        <v>216432</v>
      </c>
      <c r="AC540" s="1">
        <v>216000</v>
      </c>
      <c r="AD540" s="1">
        <v>237600</v>
      </c>
    </row>
    <row r="541" spans="1:30" x14ac:dyDescent="0.25">
      <c r="A541" s="1">
        <v>12399</v>
      </c>
      <c r="B541" s="1" t="s">
        <v>2812</v>
      </c>
      <c r="C541" s="2">
        <v>40276</v>
      </c>
      <c r="D541" s="3">
        <v>2010</v>
      </c>
      <c r="E541" s="3">
        <v>4</v>
      </c>
      <c r="F541" s="1" t="s">
        <v>22</v>
      </c>
      <c r="G541" s="1"/>
      <c r="H541" s="1" t="s">
        <v>2180</v>
      </c>
      <c r="I541" s="1" t="s">
        <v>2701</v>
      </c>
      <c r="J541" s="1">
        <v>2538125949</v>
      </c>
      <c r="K541" s="1" t="s">
        <v>2182</v>
      </c>
      <c r="L541" s="1" t="s">
        <v>2813</v>
      </c>
      <c r="M541" s="1" t="s">
        <v>53</v>
      </c>
      <c r="N541" s="7" t="s">
        <v>4205</v>
      </c>
      <c r="O541" s="1"/>
      <c r="P541" s="1" t="s">
        <v>31</v>
      </c>
      <c r="Q541" s="1" t="s">
        <v>2814</v>
      </c>
      <c r="R541" s="1" t="s">
        <v>410</v>
      </c>
      <c r="S541" s="1" t="s">
        <v>643</v>
      </c>
      <c r="U541" s="7">
        <f>IF(ISERROR(FIND("РУСАЛ",S541,1)),0,1)</f>
        <v>0</v>
      </c>
      <c r="V541" s="7" t="s">
        <v>4173</v>
      </c>
      <c r="W541" s="1" t="s">
        <v>2302</v>
      </c>
      <c r="X541" s="7" t="s">
        <v>4182</v>
      </c>
      <c r="Y541" s="1" t="s">
        <v>3957</v>
      </c>
      <c r="Z541" s="7" t="s">
        <v>4196</v>
      </c>
      <c r="AA541" s="1">
        <v>8111001100</v>
      </c>
      <c r="AB541" s="1">
        <v>162324</v>
      </c>
      <c r="AC541" s="1">
        <v>162000</v>
      </c>
      <c r="AD541" s="1">
        <v>178200</v>
      </c>
    </row>
    <row r="542" spans="1:30" x14ac:dyDescent="0.25">
      <c r="A542" s="1">
        <v>12494</v>
      </c>
      <c r="B542" s="1" t="s">
        <v>2847</v>
      </c>
      <c r="C542" s="2">
        <v>40287</v>
      </c>
      <c r="D542" s="3">
        <v>2010</v>
      </c>
      <c r="E542" s="3">
        <v>4</v>
      </c>
      <c r="F542" s="1" t="s">
        <v>22</v>
      </c>
      <c r="G542" s="1"/>
      <c r="H542" s="1" t="s">
        <v>2180</v>
      </c>
      <c r="I542" s="1" t="s">
        <v>2701</v>
      </c>
      <c r="J542" s="1">
        <v>2538125949</v>
      </c>
      <c r="K542" s="1" t="s">
        <v>2182</v>
      </c>
      <c r="L542" s="1" t="s">
        <v>2813</v>
      </c>
      <c r="M542" s="1" t="s">
        <v>53</v>
      </c>
      <c r="N542" s="7" t="s">
        <v>4205</v>
      </c>
      <c r="O542" s="1"/>
      <c r="P542" s="1" t="s">
        <v>31</v>
      </c>
      <c r="Q542" s="1" t="s">
        <v>2848</v>
      </c>
      <c r="R542" s="1" t="s">
        <v>410</v>
      </c>
      <c r="S542" s="1" t="s">
        <v>643</v>
      </c>
      <c r="U542" s="7">
        <f>IF(ISERROR(FIND("РУСАЛ",S542,1)),0,1)</f>
        <v>0</v>
      </c>
      <c r="V542" s="7" t="s">
        <v>4173</v>
      </c>
      <c r="W542" s="1" t="s">
        <v>2302</v>
      </c>
      <c r="X542" s="7" t="s">
        <v>4182</v>
      </c>
      <c r="Y542" s="1" t="s">
        <v>3957</v>
      </c>
      <c r="Z542" s="7" t="s">
        <v>4196</v>
      </c>
      <c r="AA542" s="1">
        <v>8111001100</v>
      </c>
      <c r="AB542" s="1">
        <v>216432</v>
      </c>
      <c r="AC542" s="1">
        <v>216000</v>
      </c>
      <c r="AD542" s="1">
        <v>237600</v>
      </c>
    </row>
    <row r="543" spans="1:30" x14ac:dyDescent="0.25">
      <c r="A543" s="1">
        <v>12591</v>
      </c>
      <c r="B543" s="1" t="s">
        <v>2889</v>
      </c>
      <c r="C543" s="2">
        <v>40305</v>
      </c>
      <c r="D543" s="3">
        <v>2010</v>
      </c>
      <c r="E543" s="3">
        <v>5</v>
      </c>
      <c r="F543" s="1" t="s">
        <v>22</v>
      </c>
      <c r="G543" s="1"/>
      <c r="H543" s="1" t="s">
        <v>2180</v>
      </c>
      <c r="I543" s="1" t="s">
        <v>2701</v>
      </c>
      <c r="J543" s="1">
        <v>2538125949</v>
      </c>
      <c r="K543" s="1" t="s">
        <v>2182</v>
      </c>
      <c r="L543" s="1" t="s">
        <v>2813</v>
      </c>
      <c r="M543" s="1" t="s">
        <v>53</v>
      </c>
      <c r="N543" s="7" t="s">
        <v>4205</v>
      </c>
      <c r="O543" s="1"/>
      <c r="P543" s="1" t="s">
        <v>31</v>
      </c>
      <c r="Q543" s="1" t="s">
        <v>2890</v>
      </c>
      <c r="R543" s="1" t="s">
        <v>410</v>
      </c>
      <c r="S543" s="1" t="s">
        <v>643</v>
      </c>
      <c r="U543" s="7">
        <f>IF(ISERROR(FIND("РУСАЛ",S543,1)),0,1)</f>
        <v>0</v>
      </c>
      <c r="V543" s="7" t="s">
        <v>4173</v>
      </c>
      <c r="W543" s="1" t="s">
        <v>2302</v>
      </c>
      <c r="X543" s="7" t="s">
        <v>4182</v>
      </c>
      <c r="Y543" s="1" t="s">
        <v>3957</v>
      </c>
      <c r="Z543" s="7" t="s">
        <v>4196</v>
      </c>
      <c r="AA543" s="1">
        <v>8111001100</v>
      </c>
      <c r="AB543" s="1">
        <v>216432</v>
      </c>
      <c r="AC543" s="1">
        <v>216000</v>
      </c>
      <c r="AD543" s="1">
        <v>237600</v>
      </c>
    </row>
    <row r="544" spans="1:30" x14ac:dyDescent="0.25">
      <c r="A544" s="1">
        <v>12613</v>
      </c>
      <c r="B544" s="1" t="s">
        <v>2891</v>
      </c>
      <c r="C544" s="2">
        <v>40309</v>
      </c>
      <c r="D544" s="3">
        <v>2010</v>
      </c>
      <c r="E544" s="3">
        <v>5</v>
      </c>
      <c r="F544" s="1" t="s">
        <v>22</v>
      </c>
      <c r="G544" s="1"/>
      <c r="H544" s="1" t="s">
        <v>2180</v>
      </c>
      <c r="I544" s="1" t="s">
        <v>2701</v>
      </c>
      <c r="J544" s="1">
        <v>2538125949</v>
      </c>
      <c r="K544" s="1" t="s">
        <v>2182</v>
      </c>
      <c r="L544" s="1" t="s">
        <v>2813</v>
      </c>
      <c r="M544" s="1" t="s">
        <v>53</v>
      </c>
      <c r="N544" s="7" t="s">
        <v>4205</v>
      </c>
      <c r="O544" s="1"/>
      <c r="P544" s="1" t="s">
        <v>31</v>
      </c>
      <c r="Q544" s="1" t="s">
        <v>2892</v>
      </c>
      <c r="R544" s="1" t="s">
        <v>410</v>
      </c>
      <c r="S544" s="1" t="s">
        <v>643</v>
      </c>
      <c r="U544" s="7">
        <f>IF(ISERROR(FIND("РУСАЛ",S544,1)),0,1)</f>
        <v>0</v>
      </c>
      <c r="V544" s="7" t="s">
        <v>4173</v>
      </c>
      <c r="W544" s="1" t="s">
        <v>2302</v>
      </c>
      <c r="X544" s="7" t="s">
        <v>4182</v>
      </c>
      <c r="Y544" s="1" t="s">
        <v>3957</v>
      </c>
      <c r="Z544" s="7" t="s">
        <v>4196</v>
      </c>
      <c r="AA544" s="1">
        <v>8111001100</v>
      </c>
      <c r="AB544" s="1">
        <v>649296</v>
      </c>
      <c r="AC544" s="1">
        <v>648000</v>
      </c>
      <c r="AD544" s="1">
        <v>712800</v>
      </c>
    </row>
    <row r="545" spans="1:30" x14ac:dyDescent="0.25">
      <c r="A545" s="1">
        <v>12850</v>
      </c>
      <c r="B545" s="1" t="s">
        <v>2964</v>
      </c>
      <c r="C545" s="2">
        <v>40325</v>
      </c>
      <c r="D545" s="3">
        <v>2010</v>
      </c>
      <c r="E545" s="3">
        <v>5</v>
      </c>
      <c r="F545" s="1" t="s">
        <v>22</v>
      </c>
      <c r="G545" s="1"/>
      <c r="H545" s="1" t="s">
        <v>2180</v>
      </c>
      <c r="I545" s="1" t="s">
        <v>2701</v>
      </c>
      <c r="J545" s="1">
        <v>2538125949</v>
      </c>
      <c r="K545" s="1" t="s">
        <v>2182</v>
      </c>
      <c r="L545" s="1" t="s">
        <v>2813</v>
      </c>
      <c r="M545" s="1" t="s">
        <v>53</v>
      </c>
      <c r="N545" s="7" t="s">
        <v>4205</v>
      </c>
      <c r="O545" s="1"/>
      <c r="P545" s="1" t="s">
        <v>31</v>
      </c>
      <c r="Q545" s="1" t="s">
        <v>2965</v>
      </c>
      <c r="R545" s="1" t="s">
        <v>410</v>
      </c>
      <c r="S545" s="1" t="s">
        <v>2966</v>
      </c>
      <c r="U545" s="7">
        <f>IF(ISERROR(FIND("РУСАЛ",S545,1)),0,1)</f>
        <v>0</v>
      </c>
      <c r="V545" s="7" t="s">
        <v>4043</v>
      </c>
      <c r="W545" s="1" t="s">
        <v>2967</v>
      </c>
      <c r="X545" s="7" t="s">
        <v>4182</v>
      </c>
      <c r="Y545" s="1" t="s">
        <v>3957</v>
      </c>
      <c r="Z545" s="7" t="s">
        <v>4196</v>
      </c>
      <c r="AA545" s="1">
        <v>8111001100</v>
      </c>
      <c r="AB545" s="1">
        <v>216432</v>
      </c>
      <c r="AC545" s="1">
        <v>216000</v>
      </c>
      <c r="AD545" s="1">
        <v>237600</v>
      </c>
    </row>
    <row r="546" spans="1:30" x14ac:dyDescent="0.25">
      <c r="A546" s="1">
        <v>13899</v>
      </c>
      <c r="B546" s="1" t="s">
        <v>2979</v>
      </c>
      <c r="C546" s="2">
        <v>40331</v>
      </c>
      <c r="D546" s="3">
        <v>2010</v>
      </c>
      <c r="E546" s="3">
        <v>6</v>
      </c>
      <c r="F546" s="1" t="s">
        <v>22</v>
      </c>
      <c r="G546" s="1"/>
      <c r="H546" s="1" t="s">
        <v>2180</v>
      </c>
      <c r="I546" s="1" t="s">
        <v>2701</v>
      </c>
      <c r="J546" s="1">
        <v>2538125949</v>
      </c>
      <c r="K546" s="1" t="s">
        <v>2182</v>
      </c>
      <c r="L546" s="1" t="s">
        <v>2813</v>
      </c>
      <c r="M546" s="1" t="s">
        <v>53</v>
      </c>
      <c r="N546" s="7" t="s">
        <v>4205</v>
      </c>
      <c r="O546" s="1"/>
      <c r="P546" s="1" t="s">
        <v>31</v>
      </c>
      <c r="Q546" s="1" t="s">
        <v>2980</v>
      </c>
      <c r="R546" s="1" t="s">
        <v>410</v>
      </c>
      <c r="S546" s="1" t="s">
        <v>643</v>
      </c>
      <c r="U546" s="7">
        <f>IF(ISERROR(FIND("РУСАЛ",S546,1)),0,1)</f>
        <v>0</v>
      </c>
      <c r="V546" s="7" t="s">
        <v>4173</v>
      </c>
      <c r="W546" s="1" t="s">
        <v>2302</v>
      </c>
      <c r="X546" s="7" t="s">
        <v>4182</v>
      </c>
      <c r="Y546" s="1" t="s">
        <v>3957</v>
      </c>
      <c r="Z546" s="7" t="s">
        <v>4196</v>
      </c>
      <c r="AA546" s="1">
        <v>8111001100</v>
      </c>
      <c r="AB546" s="1">
        <v>432864</v>
      </c>
      <c r="AC546" s="1">
        <v>432000</v>
      </c>
      <c r="AD546" s="1">
        <v>475200</v>
      </c>
    </row>
    <row r="547" spans="1:30" x14ac:dyDescent="0.25">
      <c r="A547" s="1">
        <v>13983</v>
      </c>
      <c r="B547" s="1" t="s">
        <v>2989</v>
      </c>
      <c r="C547" s="2">
        <v>40338</v>
      </c>
      <c r="D547" s="3">
        <v>2010</v>
      </c>
      <c r="E547" s="3">
        <v>6</v>
      </c>
      <c r="F547" s="1" t="s">
        <v>22</v>
      </c>
      <c r="G547" s="1"/>
      <c r="H547" s="1" t="s">
        <v>2180</v>
      </c>
      <c r="I547" s="1" t="s">
        <v>2701</v>
      </c>
      <c r="J547" s="1">
        <v>2538125949</v>
      </c>
      <c r="K547" s="1" t="s">
        <v>2182</v>
      </c>
      <c r="L547" s="1" t="s">
        <v>2813</v>
      </c>
      <c r="M547" s="1" t="s">
        <v>53</v>
      </c>
      <c r="N547" s="7" t="s">
        <v>4205</v>
      </c>
      <c r="O547" s="1"/>
      <c r="P547" s="1" t="s">
        <v>31</v>
      </c>
      <c r="Q547" s="1" t="s">
        <v>2990</v>
      </c>
      <c r="R547" s="1" t="s">
        <v>3873</v>
      </c>
      <c r="S547" s="1" t="s">
        <v>643</v>
      </c>
      <c r="U547" s="7">
        <f>IF(ISERROR(FIND("РУСАЛ",S547,1)),0,1)</f>
        <v>0</v>
      </c>
      <c r="V547" s="7" t="s">
        <v>4173</v>
      </c>
      <c r="W547" s="1" t="s">
        <v>2302</v>
      </c>
      <c r="X547" s="7" t="s">
        <v>4182</v>
      </c>
      <c r="Y547" s="1" t="s">
        <v>3957</v>
      </c>
      <c r="Z547" s="7" t="s">
        <v>4196</v>
      </c>
      <c r="AA547" s="1">
        <v>8111001100</v>
      </c>
      <c r="AB547" s="1">
        <v>216432</v>
      </c>
      <c r="AC547" s="1">
        <v>216000</v>
      </c>
      <c r="AD547" s="1">
        <v>64800</v>
      </c>
    </row>
    <row r="548" spans="1:30" x14ac:dyDescent="0.25">
      <c r="A548" s="1">
        <v>14084</v>
      </c>
      <c r="B548" s="1" t="s">
        <v>3005</v>
      </c>
      <c r="C548" s="2">
        <v>40346</v>
      </c>
      <c r="D548" s="3">
        <v>2010</v>
      </c>
      <c r="E548" s="3">
        <v>6</v>
      </c>
      <c r="F548" s="1" t="s">
        <v>22</v>
      </c>
      <c r="G548" s="1"/>
      <c r="H548" s="1" t="s">
        <v>2180</v>
      </c>
      <c r="I548" s="1" t="s">
        <v>2701</v>
      </c>
      <c r="J548" s="1">
        <v>2538125949</v>
      </c>
      <c r="K548" s="1" t="s">
        <v>2182</v>
      </c>
      <c r="L548" s="1" t="s">
        <v>2813</v>
      </c>
      <c r="M548" s="1" t="s">
        <v>53</v>
      </c>
      <c r="N548" s="7" t="s">
        <v>4205</v>
      </c>
      <c r="O548" s="1"/>
      <c r="P548" s="1" t="s">
        <v>31</v>
      </c>
      <c r="Q548" s="1" t="s">
        <v>3006</v>
      </c>
      <c r="R548" s="1" t="s">
        <v>410</v>
      </c>
      <c r="S548" s="1" t="s">
        <v>643</v>
      </c>
      <c r="U548" s="7">
        <f>IF(ISERROR(FIND("РУСАЛ",S548,1)),0,1)</f>
        <v>0</v>
      </c>
      <c r="V548" s="7" t="s">
        <v>4173</v>
      </c>
      <c r="W548" s="1" t="s">
        <v>2302</v>
      </c>
      <c r="X548" s="7" t="s">
        <v>4182</v>
      </c>
      <c r="Y548" s="1" t="s">
        <v>3957</v>
      </c>
      <c r="Z548" s="7" t="s">
        <v>4196</v>
      </c>
      <c r="AA548" s="1">
        <v>8111001100</v>
      </c>
      <c r="AB548" s="1">
        <v>216432</v>
      </c>
      <c r="AC548" s="1">
        <v>216000</v>
      </c>
      <c r="AD548" s="1">
        <v>64800</v>
      </c>
    </row>
    <row r="549" spans="1:30" x14ac:dyDescent="0.25">
      <c r="A549" s="1">
        <v>14490</v>
      </c>
      <c r="B549" s="1" t="s">
        <v>3065</v>
      </c>
      <c r="C549" s="2">
        <v>40290</v>
      </c>
      <c r="D549" s="3">
        <v>2010</v>
      </c>
      <c r="E549" s="3">
        <v>4</v>
      </c>
      <c r="F549" s="1" t="s">
        <v>22</v>
      </c>
      <c r="G549" s="1"/>
      <c r="H549" s="1" t="s">
        <v>2180</v>
      </c>
      <c r="I549" s="1" t="s">
        <v>2701</v>
      </c>
      <c r="J549" s="1">
        <v>2538125949</v>
      </c>
      <c r="K549" s="1" t="s">
        <v>2182</v>
      </c>
      <c r="L549" s="1" t="s">
        <v>3066</v>
      </c>
      <c r="M549" s="1" t="s">
        <v>53</v>
      </c>
      <c r="N549" s="7" t="s">
        <v>4205</v>
      </c>
      <c r="O549" s="1"/>
      <c r="P549" s="1" t="s">
        <v>31</v>
      </c>
      <c r="Q549" s="1" t="s">
        <v>3067</v>
      </c>
      <c r="R549" s="1" t="s">
        <v>410</v>
      </c>
      <c r="S549" s="1" t="s">
        <v>643</v>
      </c>
      <c r="U549" s="7">
        <f>IF(ISERROR(FIND("РУСАЛ",S549,1)),0,1)</f>
        <v>0</v>
      </c>
      <c r="V549" s="7" t="s">
        <v>4173</v>
      </c>
      <c r="W549" s="1" t="s">
        <v>2302</v>
      </c>
      <c r="X549" s="7" t="s">
        <v>4182</v>
      </c>
      <c r="Y549" s="1" t="s">
        <v>3957</v>
      </c>
      <c r="Z549" s="7" t="s">
        <v>4196</v>
      </c>
      <c r="AA549" s="1">
        <v>8111001100</v>
      </c>
      <c r="AB549" s="1">
        <v>216432</v>
      </c>
      <c r="AC549" s="1">
        <v>216000</v>
      </c>
      <c r="AD549" s="1">
        <v>64800</v>
      </c>
    </row>
    <row r="550" spans="1:30" x14ac:dyDescent="0.25">
      <c r="A550" s="1">
        <v>14743</v>
      </c>
      <c r="B550" s="1" t="s">
        <v>3104</v>
      </c>
      <c r="C550" s="2">
        <v>40366</v>
      </c>
      <c r="D550" s="3">
        <v>2010</v>
      </c>
      <c r="E550" s="3">
        <v>7</v>
      </c>
      <c r="F550" s="1" t="s">
        <v>22</v>
      </c>
      <c r="G550" s="1"/>
      <c r="H550" s="1" t="s">
        <v>2180</v>
      </c>
      <c r="I550" s="1" t="s">
        <v>2701</v>
      </c>
      <c r="J550" s="1">
        <v>2538125949</v>
      </c>
      <c r="K550" s="1" t="s">
        <v>2182</v>
      </c>
      <c r="L550" s="1" t="s">
        <v>2813</v>
      </c>
      <c r="M550" s="1" t="s">
        <v>53</v>
      </c>
      <c r="N550" s="7" t="s">
        <v>4205</v>
      </c>
      <c r="O550" s="1"/>
      <c r="P550" s="1" t="s">
        <v>31</v>
      </c>
      <c r="Q550" s="1" t="s">
        <v>3105</v>
      </c>
      <c r="R550" s="1" t="s">
        <v>410</v>
      </c>
      <c r="S550" s="1" t="s">
        <v>643</v>
      </c>
      <c r="U550" s="7">
        <f>IF(ISERROR(FIND("РУСАЛ",S550,1)),0,1)</f>
        <v>0</v>
      </c>
      <c r="V550" s="7" t="s">
        <v>4173</v>
      </c>
      <c r="W550" s="1" t="s">
        <v>2302</v>
      </c>
      <c r="X550" s="7" t="s">
        <v>4182</v>
      </c>
      <c r="Y550" s="1" t="s">
        <v>3957</v>
      </c>
      <c r="Z550" s="7" t="s">
        <v>4196</v>
      </c>
      <c r="AA550" s="1">
        <v>8111001100</v>
      </c>
      <c r="AB550" s="1">
        <v>216432</v>
      </c>
      <c r="AC550" s="1">
        <v>216000</v>
      </c>
      <c r="AD550" s="1">
        <v>64800</v>
      </c>
    </row>
    <row r="551" spans="1:30" x14ac:dyDescent="0.25">
      <c r="A551" s="1">
        <v>14744</v>
      </c>
      <c r="B551" s="1" t="s">
        <v>3106</v>
      </c>
      <c r="C551" s="2">
        <v>40368</v>
      </c>
      <c r="D551" s="3">
        <v>2010</v>
      </c>
      <c r="E551" s="3">
        <v>7</v>
      </c>
      <c r="F551" s="1" t="s">
        <v>22</v>
      </c>
      <c r="G551" s="1"/>
      <c r="H551" s="1" t="s">
        <v>2180</v>
      </c>
      <c r="I551" s="1" t="s">
        <v>2701</v>
      </c>
      <c r="J551" s="1">
        <v>2538125949</v>
      </c>
      <c r="K551" s="1" t="s">
        <v>2182</v>
      </c>
      <c r="L551" s="1" t="s">
        <v>2813</v>
      </c>
      <c r="M551" s="1" t="s">
        <v>53</v>
      </c>
      <c r="N551" s="7" t="s">
        <v>4205</v>
      </c>
      <c r="O551" s="1"/>
      <c r="P551" s="1" t="s">
        <v>31</v>
      </c>
      <c r="Q551" s="1" t="s">
        <v>3107</v>
      </c>
      <c r="R551" s="1" t="s">
        <v>410</v>
      </c>
      <c r="S551" s="1" t="s">
        <v>643</v>
      </c>
      <c r="U551" s="7">
        <f>IF(ISERROR(FIND("РУСАЛ",S551,1)),0,1)</f>
        <v>0</v>
      </c>
      <c r="V551" s="7" t="s">
        <v>4173</v>
      </c>
      <c r="W551" s="1" t="s">
        <v>2302</v>
      </c>
      <c r="X551" s="7" t="s">
        <v>4182</v>
      </c>
      <c r="Y551" s="1" t="s">
        <v>3957</v>
      </c>
      <c r="Z551" s="7" t="s">
        <v>4196</v>
      </c>
      <c r="AA551" s="1">
        <v>8111001100</v>
      </c>
      <c r="AB551" s="1">
        <v>216432</v>
      </c>
      <c r="AC551" s="1">
        <v>216000</v>
      </c>
      <c r="AD551" s="1">
        <v>64800</v>
      </c>
    </row>
    <row r="552" spans="1:30" x14ac:dyDescent="0.25">
      <c r="A552" s="1">
        <v>8342</v>
      </c>
      <c r="B552" s="1" t="s">
        <v>2331</v>
      </c>
      <c r="C552" s="2">
        <v>40491</v>
      </c>
      <c r="D552" s="3">
        <v>2010</v>
      </c>
      <c r="E552" s="3">
        <v>11</v>
      </c>
      <c r="F552" s="1" t="s">
        <v>22</v>
      </c>
      <c r="G552" s="1"/>
      <c r="H552" s="1" t="s">
        <v>2332</v>
      </c>
      <c r="I552" s="1" t="s">
        <v>2333</v>
      </c>
      <c r="J552" s="1">
        <v>2538138024</v>
      </c>
      <c r="K552" s="1" t="s">
        <v>639</v>
      </c>
      <c r="L552" s="1" t="s">
        <v>640</v>
      </c>
      <c r="M552" s="1" t="s">
        <v>53</v>
      </c>
      <c r="N552" s="7" t="s">
        <v>4205</v>
      </c>
      <c r="O552" s="1"/>
      <c r="P552" s="1" t="s">
        <v>31</v>
      </c>
      <c r="Q552" s="1" t="s">
        <v>2334</v>
      </c>
      <c r="R552" s="1" t="s">
        <v>410</v>
      </c>
      <c r="S552" s="1" t="s">
        <v>748</v>
      </c>
      <c r="U552" s="7">
        <f>IF(ISERROR(FIND("РУСАЛ",S552,1)),0,1)</f>
        <v>0</v>
      </c>
      <c r="V552" s="7" t="s">
        <v>4173</v>
      </c>
      <c r="W552" s="1" t="s">
        <v>2302</v>
      </c>
      <c r="X552" s="7" t="s">
        <v>4182</v>
      </c>
      <c r="Y552" s="1" t="s">
        <v>3957</v>
      </c>
      <c r="Z552" s="7" t="s">
        <v>4196</v>
      </c>
      <c r="AA552" s="1">
        <v>8111001100</v>
      </c>
      <c r="AB552" s="1">
        <v>216432</v>
      </c>
      <c r="AC552" s="1">
        <v>216000</v>
      </c>
      <c r="AD552" s="1">
        <v>97200</v>
      </c>
    </row>
    <row r="553" spans="1:30" x14ac:dyDescent="0.25">
      <c r="A553" s="1">
        <v>8460</v>
      </c>
      <c r="B553" s="1" t="s">
        <v>2382</v>
      </c>
      <c r="C553" s="2">
        <v>40497</v>
      </c>
      <c r="D553" s="3">
        <v>2010</v>
      </c>
      <c r="E553" s="3">
        <v>11</v>
      </c>
      <c r="F553" s="1" t="s">
        <v>22</v>
      </c>
      <c r="G553" s="1"/>
      <c r="H553" s="1" t="s">
        <v>2332</v>
      </c>
      <c r="I553" s="1" t="s">
        <v>2333</v>
      </c>
      <c r="J553" s="1">
        <v>2538138024</v>
      </c>
      <c r="K553" s="1" t="s">
        <v>639</v>
      </c>
      <c r="L553" s="1" t="s">
        <v>640</v>
      </c>
      <c r="M553" s="1" t="s">
        <v>53</v>
      </c>
      <c r="N553" s="7" t="s">
        <v>4205</v>
      </c>
      <c r="O553" s="1"/>
      <c r="P553" s="1" t="s">
        <v>31</v>
      </c>
      <c r="Q553" s="1" t="s">
        <v>2383</v>
      </c>
      <c r="R553" s="1" t="s">
        <v>410</v>
      </c>
      <c r="S553" s="1" t="s">
        <v>748</v>
      </c>
      <c r="U553" s="7">
        <f>IF(ISERROR(FIND("РУСАЛ",S553,1)),0,1)</f>
        <v>0</v>
      </c>
      <c r="V553" s="7" t="s">
        <v>4173</v>
      </c>
      <c r="W553" s="1" t="s">
        <v>2302</v>
      </c>
      <c r="X553" s="7" t="s">
        <v>4182</v>
      </c>
      <c r="Y553" s="1" t="s">
        <v>3957</v>
      </c>
      <c r="Z553" s="7" t="s">
        <v>4196</v>
      </c>
      <c r="AA553" s="1">
        <v>8111001100</v>
      </c>
      <c r="AB553" s="1">
        <v>189378</v>
      </c>
      <c r="AC553" s="1">
        <v>189000</v>
      </c>
      <c r="AD553" s="1">
        <v>85050</v>
      </c>
    </row>
    <row r="554" spans="1:30" x14ac:dyDescent="0.25">
      <c r="A554" s="1">
        <v>8656</v>
      </c>
      <c r="B554" s="1" t="s">
        <v>2434</v>
      </c>
      <c r="C554" s="2">
        <v>40507</v>
      </c>
      <c r="D554" s="3">
        <v>2010</v>
      </c>
      <c r="E554" s="3">
        <v>11</v>
      </c>
      <c r="F554" s="1" t="s">
        <v>22</v>
      </c>
      <c r="G554" s="1"/>
      <c r="H554" s="1" t="s">
        <v>2332</v>
      </c>
      <c r="I554" s="1" t="s">
        <v>2333</v>
      </c>
      <c r="J554" s="1">
        <v>2538138024</v>
      </c>
      <c r="K554" s="1" t="s">
        <v>639</v>
      </c>
      <c r="L554" s="1" t="s">
        <v>640</v>
      </c>
      <c r="M554" s="1" t="s">
        <v>53</v>
      </c>
      <c r="N554" s="7" t="s">
        <v>4205</v>
      </c>
      <c r="O554" s="1"/>
      <c r="P554" s="1" t="s">
        <v>31</v>
      </c>
      <c r="Q554" s="1" t="s">
        <v>2435</v>
      </c>
      <c r="R554" s="1" t="s">
        <v>410</v>
      </c>
      <c r="S554" s="1" t="s">
        <v>1112</v>
      </c>
      <c r="U554" s="7">
        <f>IF(ISERROR(FIND("РУСАЛ",S554,1)),0,1)</f>
        <v>0</v>
      </c>
      <c r="V554" s="7" t="s">
        <v>4173</v>
      </c>
      <c r="W554" s="1" t="s">
        <v>2302</v>
      </c>
      <c r="X554" s="7" t="s">
        <v>4182</v>
      </c>
      <c r="Y554" s="1" t="s">
        <v>3957</v>
      </c>
      <c r="Z554" s="7" t="s">
        <v>4196</v>
      </c>
      <c r="AA554" s="1">
        <v>8111001100</v>
      </c>
      <c r="AB554" s="1">
        <v>243486</v>
      </c>
      <c r="AC554" s="1">
        <v>243000</v>
      </c>
      <c r="AD554" s="1">
        <v>109350</v>
      </c>
    </row>
    <row r="555" spans="1:30" x14ac:dyDescent="0.25">
      <c r="A555" s="1">
        <v>8807</v>
      </c>
      <c r="B555" s="1" t="s">
        <v>2461</v>
      </c>
      <c r="C555" s="2">
        <v>40515</v>
      </c>
      <c r="D555" s="3">
        <v>2010</v>
      </c>
      <c r="E555" s="3">
        <v>12</v>
      </c>
      <c r="F555" s="1" t="s">
        <v>22</v>
      </c>
      <c r="G555" s="1"/>
      <c r="H555" s="1" t="s">
        <v>2462</v>
      </c>
      <c r="I555" s="1" t="s">
        <v>2463</v>
      </c>
      <c r="J555" s="1">
        <v>2538138024</v>
      </c>
      <c r="K555" s="1" t="s">
        <v>639</v>
      </c>
      <c r="L555" s="1" t="s">
        <v>640</v>
      </c>
      <c r="M555" s="1" t="s">
        <v>53</v>
      </c>
      <c r="N555" s="7" t="s">
        <v>4205</v>
      </c>
      <c r="O555" s="1"/>
      <c r="P555" s="1" t="s">
        <v>31</v>
      </c>
      <c r="Q555" s="1" t="s">
        <v>2464</v>
      </c>
      <c r="R555" s="1" t="s">
        <v>2465</v>
      </c>
      <c r="S555" s="1" t="s">
        <v>2466</v>
      </c>
      <c r="U555" s="7">
        <f>IF(ISERROR(FIND("РУСАЛ",S555,1)),0,1)</f>
        <v>0</v>
      </c>
      <c r="V555" s="7" t="s">
        <v>4043</v>
      </c>
      <c r="W555" s="1"/>
      <c r="X555" s="7" t="s">
        <v>4182</v>
      </c>
      <c r="Y555" s="1" t="s">
        <v>3957</v>
      </c>
      <c r="Z555" s="7" t="s">
        <v>4196</v>
      </c>
      <c r="AA555" s="1">
        <v>8111001100</v>
      </c>
      <c r="AB555" s="1">
        <v>216346</v>
      </c>
      <c r="AC555" s="1">
        <v>216000</v>
      </c>
      <c r="AD555" s="1">
        <v>97200</v>
      </c>
    </row>
    <row r="556" spans="1:30" x14ac:dyDescent="0.25">
      <c r="A556" s="1">
        <v>8990</v>
      </c>
      <c r="B556" s="1" t="s">
        <v>2517</v>
      </c>
      <c r="C556" s="2">
        <v>40527</v>
      </c>
      <c r="D556" s="3">
        <v>2010</v>
      </c>
      <c r="E556" s="3">
        <v>12</v>
      </c>
      <c r="F556" s="1" t="s">
        <v>22</v>
      </c>
      <c r="G556" s="1"/>
      <c r="H556" s="1" t="s">
        <v>2462</v>
      </c>
      <c r="I556" s="1" t="s">
        <v>2463</v>
      </c>
      <c r="J556" s="1">
        <v>2538138024</v>
      </c>
      <c r="K556" s="1" t="s">
        <v>639</v>
      </c>
      <c r="L556" s="1" t="s">
        <v>640</v>
      </c>
      <c r="M556" s="1" t="s">
        <v>53</v>
      </c>
      <c r="N556" s="7" t="s">
        <v>4205</v>
      </c>
      <c r="O556" s="1"/>
      <c r="P556" s="1" t="s">
        <v>31</v>
      </c>
      <c r="Q556" s="1" t="s">
        <v>2518</v>
      </c>
      <c r="R556" s="1" t="s">
        <v>2519</v>
      </c>
      <c r="S556" s="1" t="s">
        <v>2520</v>
      </c>
      <c r="U556" s="7">
        <f>IF(ISERROR(FIND("РУСАЛ",S556,1)),0,1)</f>
        <v>0</v>
      </c>
      <c r="V556" s="7" t="s">
        <v>4034</v>
      </c>
      <c r="W556" s="1"/>
      <c r="X556" s="7" t="s">
        <v>4182</v>
      </c>
      <c r="Y556" s="1" t="s">
        <v>3957</v>
      </c>
      <c r="Z556" s="7" t="s">
        <v>4196</v>
      </c>
      <c r="AA556" s="1">
        <v>8111001100</v>
      </c>
      <c r="AB556" s="1">
        <v>200400</v>
      </c>
      <c r="AC556" s="1">
        <v>200000</v>
      </c>
      <c r="AD556" s="1">
        <v>90000</v>
      </c>
    </row>
    <row r="557" spans="1:30" x14ac:dyDescent="0.25">
      <c r="A557" s="1">
        <v>9241</v>
      </c>
      <c r="B557" s="1" t="s">
        <v>2597</v>
      </c>
      <c r="C557" s="2">
        <v>40541</v>
      </c>
      <c r="D557" s="3">
        <v>2010</v>
      </c>
      <c r="E557" s="3">
        <v>12</v>
      </c>
      <c r="F557" s="1" t="s">
        <v>22</v>
      </c>
      <c r="G557" s="1"/>
      <c r="H557" s="1" t="s">
        <v>2462</v>
      </c>
      <c r="I557" s="1" t="s">
        <v>2463</v>
      </c>
      <c r="J557" s="1">
        <v>2538138024</v>
      </c>
      <c r="K557" s="1" t="s">
        <v>639</v>
      </c>
      <c r="L557" s="1" t="s">
        <v>640</v>
      </c>
      <c r="M557" s="1" t="s">
        <v>53</v>
      </c>
      <c r="N557" s="7" t="s">
        <v>4205</v>
      </c>
      <c r="O557" s="1"/>
      <c r="P557" s="1" t="s">
        <v>31</v>
      </c>
      <c r="Q557" s="1" t="s">
        <v>2598</v>
      </c>
      <c r="R557" s="1" t="s">
        <v>2524</v>
      </c>
      <c r="S557" s="1" t="s">
        <v>643</v>
      </c>
      <c r="U557" s="7">
        <f>IF(ISERROR(FIND("РУСАЛ",S557,1)),0,1)</f>
        <v>0</v>
      </c>
      <c r="V557" s="7" t="s">
        <v>4173</v>
      </c>
      <c r="W557" s="1" t="s">
        <v>2302</v>
      </c>
      <c r="X557" s="7" t="s">
        <v>4182</v>
      </c>
      <c r="Y557" s="1" t="s">
        <v>3957</v>
      </c>
      <c r="Z557" s="7" t="s">
        <v>4196</v>
      </c>
      <c r="AA557" s="1">
        <v>8111001100</v>
      </c>
      <c r="AB557" s="1">
        <v>216432</v>
      </c>
      <c r="AC557" s="1">
        <v>216000</v>
      </c>
      <c r="AD557" s="1">
        <v>97200</v>
      </c>
    </row>
    <row r="558" spans="1:30" x14ac:dyDescent="0.25">
      <c r="A558" s="1">
        <v>17206</v>
      </c>
      <c r="B558" s="1" t="s">
        <v>3335</v>
      </c>
      <c r="C558" s="2">
        <v>40424</v>
      </c>
      <c r="D558" s="3">
        <v>2010</v>
      </c>
      <c r="E558" s="3">
        <v>9</v>
      </c>
      <c r="F558" s="1" t="s">
        <v>22</v>
      </c>
      <c r="G558" s="1"/>
      <c r="H558" s="1" t="s">
        <v>2332</v>
      </c>
      <c r="I558" s="1" t="s">
        <v>3336</v>
      </c>
      <c r="J558" s="1">
        <v>2538138024</v>
      </c>
      <c r="K558" s="1" t="s">
        <v>639</v>
      </c>
      <c r="L558" s="1" t="s">
        <v>3337</v>
      </c>
      <c r="M558" s="1" t="s">
        <v>53</v>
      </c>
      <c r="N558" s="7" t="s">
        <v>4205</v>
      </c>
      <c r="O558" s="1"/>
      <c r="P558" s="1" t="s">
        <v>31</v>
      </c>
      <c r="Q558" s="1" t="s">
        <v>3338</v>
      </c>
      <c r="R558" s="1" t="s">
        <v>410</v>
      </c>
      <c r="S558" s="1" t="s">
        <v>643</v>
      </c>
      <c r="U558" s="7">
        <f>IF(ISERROR(FIND("РУСАЛ",S558,1)),0,1)</f>
        <v>0</v>
      </c>
      <c r="V558" s="7" t="s">
        <v>4173</v>
      </c>
      <c r="W558" s="1" t="s">
        <v>2302</v>
      </c>
      <c r="X558" s="7" t="s">
        <v>4182</v>
      </c>
      <c r="Y558" s="1" t="s">
        <v>3957</v>
      </c>
      <c r="Z558" s="7" t="s">
        <v>4196</v>
      </c>
      <c r="AA558" s="1">
        <v>8111001100</v>
      </c>
      <c r="AB558" s="1">
        <v>432864</v>
      </c>
      <c r="AC558" s="1">
        <v>432000</v>
      </c>
      <c r="AD558" s="1">
        <v>194400</v>
      </c>
    </row>
    <row r="559" spans="1:30" x14ac:dyDescent="0.25">
      <c r="A559" s="1">
        <v>17249</v>
      </c>
      <c r="B559" s="1" t="s">
        <v>3348</v>
      </c>
      <c r="C559" s="2">
        <v>40430</v>
      </c>
      <c r="D559" s="3">
        <v>2010</v>
      </c>
      <c r="E559" s="3">
        <v>9</v>
      </c>
      <c r="F559" s="1" t="s">
        <v>22</v>
      </c>
      <c r="G559" s="1"/>
      <c r="H559" s="1" t="s">
        <v>2332</v>
      </c>
      <c r="I559" s="1" t="s">
        <v>3336</v>
      </c>
      <c r="J559" s="1">
        <v>2538138024</v>
      </c>
      <c r="K559" s="1" t="s">
        <v>639</v>
      </c>
      <c r="L559" s="1" t="s">
        <v>3337</v>
      </c>
      <c r="M559" s="1" t="s">
        <v>53</v>
      </c>
      <c r="N559" s="7" t="s">
        <v>4205</v>
      </c>
      <c r="O559" s="1"/>
      <c r="P559" s="1" t="s">
        <v>31</v>
      </c>
      <c r="Q559" s="1" t="s">
        <v>3349</v>
      </c>
      <c r="R559" s="1" t="s">
        <v>410</v>
      </c>
      <c r="S559" s="1" t="s">
        <v>3350</v>
      </c>
      <c r="U559" s="7">
        <f>IF(ISERROR(FIND("РУСАЛ",S559,1)),0,1)</f>
        <v>0</v>
      </c>
      <c r="V559" s="7" t="s">
        <v>4139</v>
      </c>
      <c r="W559" s="1" t="s">
        <v>3350</v>
      </c>
      <c r="X559" s="7" t="s">
        <v>4182</v>
      </c>
      <c r="Y559" s="1" t="s">
        <v>3957</v>
      </c>
      <c r="Z559" s="7" t="s">
        <v>4196</v>
      </c>
      <c r="AA559" s="1">
        <v>8111001100</v>
      </c>
      <c r="AB559" s="1">
        <v>108173</v>
      </c>
      <c r="AC559" s="1">
        <v>108000</v>
      </c>
      <c r="AD559" s="7">
        <v>48600</v>
      </c>
    </row>
    <row r="560" spans="1:30" x14ac:dyDescent="0.25">
      <c r="A560" s="1">
        <v>17473</v>
      </c>
      <c r="B560" s="1" t="s">
        <v>3403</v>
      </c>
      <c r="C560" s="2">
        <v>40445</v>
      </c>
      <c r="D560" s="3">
        <v>2010</v>
      </c>
      <c r="E560" s="3">
        <v>9</v>
      </c>
      <c r="F560" s="1" t="s">
        <v>22</v>
      </c>
      <c r="G560" s="1"/>
      <c r="H560" s="1" t="s">
        <v>2332</v>
      </c>
      <c r="I560" s="1" t="s">
        <v>3336</v>
      </c>
      <c r="J560" s="1">
        <v>2538138024</v>
      </c>
      <c r="K560" s="1" t="s">
        <v>639</v>
      </c>
      <c r="L560" s="1" t="s">
        <v>3337</v>
      </c>
      <c r="M560" s="1" t="s">
        <v>53</v>
      </c>
      <c r="N560" s="7" t="s">
        <v>4205</v>
      </c>
      <c r="O560" s="1"/>
      <c r="P560" s="1" t="s">
        <v>31</v>
      </c>
      <c r="Q560" s="1" t="s">
        <v>3404</v>
      </c>
      <c r="R560" s="1" t="s">
        <v>410</v>
      </c>
      <c r="S560" s="1" t="s">
        <v>643</v>
      </c>
      <c r="U560" s="7">
        <f>IF(ISERROR(FIND("РУСАЛ",S560,1)),0,1)</f>
        <v>0</v>
      </c>
      <c r="V560" s="7" t="s">
        <v>4173</v>
      </c>
      <c r="W560" s="1" t="s">
        <v>2302</v>
      </c>
      <c r="X560" s="7" t="s">
        <v>4182</v>
      </c>
      <c r="Y560" s="1" t="s">
        <v>3957</v>
      </c>
      <c r="Z560" s="7" t="s">
        <v>4196</v>
      </c>
      <c r="AA560" s="1">
        <v>8111001100</v>
      </c>
      <c r="AB560" s="1">
        <v>216432</v>
      </c>
      <c r="AC560" s="1">
        <v>216000</v>
      </c>
      <c r="AD560" s="1">
        <v>97200</v>
      </c>
    </row>
    <row r="561" spans="1:30" x14ac:dyDescent="0.25">
      <c r="A561" s="1">
        <v>17677</v>
      </c>
      <c r="B561" s="1" t="s">
        <v>3455</v>
      </c>
      <c r="C561" s="2">
        <v>40459</v>
      </c>
      <c r="D561" s="3">
        <v>2010</v>
      </c>
      <c r="E561" s="3">
        <v>10</v>
      </c>
      <c r="F561" s="1" t="s">
        <v>22</v>
      </c>
      <c r="G561" s="1"/>
      <c r="H561" s="1" t="s">
        <v>2332</v>
      </c>
      <c r="I561" s="1"/>
      <c r="J561" s="1">
        <v>2538138024</v>
      </c>
      <c r="K561" s="1" t="s">
        <v>639</v>
      </c>
      <c r="L561" s="1" t="s">
        <v>640</v>
      </c>
      <c r="M561" s="1" t="s">
        <v>53</v>
      </c>
      <c r="N561" s="7" t="s">
        <v>4205</v>
      </c>
      <c r="O561" s="1"/>
      <c r="P561" s="1" t="s">
        <v>31</v>
      </c>
      <c r="Q561" s="1" t="s">
        <v>3456</v>
      </c>
      <c r="R561" s="1" t="s">
        <v>3454</v>
      </c>
      <c r="S561" s="1" t="s">
        <v>643</v>
      </c>
      <c r="U561" s="7">
        <f>IF(ISERROR(FIND("РУСАЛ",S561,1)),0,1)</f>
        <v>0</v>
      </c>
      <c r="V561" s="7" t="s">
        <v>4173</v>
      </c>
      <c r="W561" s="1" t="s">
        <v>2302</v>
      </c>
      <c r="X561" s="7" t="s">
        <v>4182</v>
      </c>
      <c r="Y561" s="1" t="s">
        <v>3957</v>
      </c>
      <c r="Z561" s="7" t="s">
        <v>4196</v>
      </c>
      <c r="AA561" s="1">
        <v>8111001100</v>
      </c>
      <c r="AB561" s="1">
        <v>216432</v>
      </c>
      <c r="AC561" s="1">
        <v>216000</v>
      </c>
      <c r="AD561" s="1">
        <v>97200</v>
      </c>
    </row>
    <row r="562" spans="1:30" x14ac:dyDescent="0.25">
      <c r="A562" s="1">
        <v>18002</v>
      </c>
      <c r="B562" s="1" t="s">
        <v>3551</v>
      </c>
      <c r="C562" s="2">
        <v>40480</v>
      </c>
      <c r="D562" s="3">
        <v>2010</v>
      </c>
      <c r="E562" s="3">
        <v>10</v>
      </c>
      <c r="F562" s="1" t="s">
        <v>22</v>
      </c>
      <c r="G562" s="1"/>
      <c r="H562" s="1" t="s">
        <v>2332</v>
      </c>
      <c r="I562" s="1"/>
      <c r="J562" s="1">
        <v>2538138024</v>
      </c>
      <c r="K562" s="1" t="s">
        <v>639</v>
      </c>
      <c r="L562" s="1" t="s">
        <v>640</v>
      </c>
      <c r="M562" s="1" t="s">
        <v>53</v>
      </c>
      <c r="N562" s="7" t="s">
        <v>4205</v>
      </c>
      <c r="O562" s="1"/>
      <c r="P562" s="1" t="s">
        <v>31</v>
      </c>
      <c r="Q562" s="1" t="s">
        <v>3552</v>
      </c>
      <c r="R562" s="1" t="s">
        <v>3553</v>
      </c>
      <c r="S562" s="1" t="s">
        <v>3554</v>
      </c>
      <c r="U562" s="7">
        <f>IF(ISERROR(FIND("РУСАЛ",S562,1)),0,1)</f>
        <v>0</v>
      </c>
      <c r="V562" s="7" t="s">
        <v>4015</v>
      </c>
      <c r="W562" s="1" t="s">
        <v>3555</v>
      </c>
      <c r="X562" s="7" t="s">
        <v>4182</v>
      </c>
      <c r="Y562" s="1" t="s">
        <v>3957</v>
      </c>
      <c r="Z562" s="7" t="s">
        <v>4196</v>
      </c>
      <c r="AA562" s="1">
        <v>8111001100</v>
      </c>
      <c r="AB562" s="1">
        <v>52438</v>
      </c>
      <c r="AC562" s="1">
        <v>52018</v>
      </c>
      <c r="AD562" s="1">
        <v>23408.1</v>
      </c>
    </row>
    <row r="563" spans="1:30" x14ac:dyDescent="0.25">
      <c r="A563" s="1">
        <v>38964</v>
      </c>
      <c r="B563" s="1" t="s">
        <v>636</v>
      </c>
      <c r="C563" s="2">
        <v>40554</v>
      </c>
      <c r="D563" s="3">
        <v>2011</v>
      </c>
      <c r="E563" s="3">
        <v>1</v>
      </c>
      <c r="F563" s="1" t="s">
        <v>22</v>
      </c>
      <c r="G563" s="1"/>
      <c r="H563" s="1" t="s">
        <v>637</v>
      </c>
      <c r="I563" s="1" t="s">
        <v>638</v>
      </c>
      <c r="J563" s="1">
        <v>2538138024</v>
      </c>
      <c r="K563" s="1" t="s">
        <v>639</v>
      </c>
      <c r="L563" s="1" t="s">
        <v>640</v>
      </c>
      <c r="M563" s="1" t="s">
        <v>53</v>
      </c>
      <c r="N563" s="7" t="s">
        <v>4205</v>
      </c>
      <c r="O563" s="1"/>
      <c r="P563" s="1" t="s">
        <v>31</v>
      </c>
      <c r="Q563" s="1" t="s">
        <v>641</v>
      </c>
      <c r="R563" s="1" t="s">
        <v>642</v>
      </c>
      <c r="S563" s="1" t="s">
        <v>643</v>
      </c>
      <c r="V563" s="7" t="s">
        <v>4173</v>
      </c>
      <c r="W563" s="1" t="s">
        <v>2302</v>
      </c>
      <c r="X563" s="7" t="s">
        <v>4182</v>
      </c>
      <c r="Y563" s="1" t="s">
        <v>3957</v>
      </c>
      <c r="Z563" s="7" t="s">
        <v>4196</v>
      </c>
      <c r="AA563" s="1">
        <v>8111001100</v>
      </c>
      <c r="AB563" s="1">
        <v>108216</v>
      </c>
      <c r="AC563" s="1">
        <v>108000</v>
      </c>
      <c r="AD563" s="1">
        <v>48600</v>
      </c>
    </row>
    <row r="564" spans="1:30" x14ac:dyDescent="0.25">
      <c r="A564" s="1">
        <v>38994</v>
      </c>
      <c r="B564" s="1" t="s">
        <v>663</v>
      </c>
      <c r="C564" s="2">
        <v>40556</v>
      </c>
      <c r="D564" s="3">
        <v>2011</v>
      </c>
      <c r="E564" s="3">
        <v>1</v>
      </c>
      <c r="F564" s="1" t="s">
        <v>22</v>
      </c>
      <c r="G564" s="1"/>
      <c r="H564" s="1" t="s">
        <v>637</v>
      </c>
      <c r="I564" s="1" t="s">
        <v>638</v>
      </c>
      <c r="J564" s="1">
        <v>2538138024</v>
      </c>
      <c r="K564" s="1" t="s">
        <v>639</v>
      </c>
      <c r="L564" s="1" t="s">
        <v>640</v>
      </c>
      <c r="M564" s="1" t="s">
        <v>53</v>
      </c>
      <c r="N564" s="7" t="s">
        <v>4205</v>
      </c>
      <c r="O564" s="1"/>
      <c r="P564" s="1" t="s">
        <v>31</v>
      </c>
      <c r="Q564" s="1" t="s">
        <v>664</v>
      </c>
      <c r="R564" s="1" t="s">
        <v>665</v>
      </c>
      <c r="S564" s="1" t="s">
        <v>643</v>
      </c>
      <c r="V564" s="7" t="s">
        <v>4173</v>
      </c>
      <c r="W564" s="1" t="s">
        <v>2302</v>
      </c>
      <c r="X564" s="7" t="s">
        <v>4182</v>
      </c>
      <c r="Y564" s="1" t="s">
        <v>3957</v>
      </c>
      <c r="Z564" s="7" t="s">
        <v>4196</v>
      </c>
      <c r="AA564" s="1">
        <v>8111001100</v>
      </c>
      <c r="AB564" s="1">
        <v>366732</v>
      </c>
      <c r="AC564" s="1">
        <v>366000</v>
      </c>
      <c r="AD564" s="1">
        <v>164700</v>
      </c>
    </row>
    <row r="565" spans="1:30" x14ac:dyDescent="0.25">
      <c r="A565" s="1">
        <v>39656</v>
      </c>
      <c r="B565" s="1" t="s">
        <v>779</v>
      </c>
      <c r="C565" s="2">
        <v>40568</v>
      </c>
      <c r="D565" s="3">
        <v>2011</v>
      </c>
      <c r="E565" s="3">
        <v>1</v>
      </c>
      <c r="F565" s="1" t="s">
        <v>22</v>
      </c>
      <c r="G565" s="1"/>
      <c r="H565" s="1" t="s">
        <v>637</v>
      </c>
      <c r="I565" s="1" t="s">
        <v>638</v>
      </c>
      <c r="J565" s="1">
        <v>2538138024</v>
      </c>
      <c r="K565" s="1" t="s">
        <v>639</v>
      </c>
      <c r="L565" s="1" t="s">
        <v>640</v>
      </c>
      <c r="M565" s="1" t="s">
        <v>53</v>
      </c>
      <c r="N565" s="7" t="s">
        <v>4205</v>
      </c>
      <c r="O565" s="1"/>
      <c r="P565" s="1" t="s">
        <v>31</v>
      </c>
      <c r="Q565" s="1" t="s">
        <v>780</v>
      </c>
      <c r="R565" s="1" t="s">
        <v>781</v>
      </c>
      <c r="S565" s="1" t="s">
        <v>782</v>
      </c>
      <c r="V565" s="7" t="s">
        <v>4173</v>
      </c>
      <c r="W565" s="1" t="s">
        <v>3891</v>
      </c>
      <c r="X565" s="7" t="s">
        <v>4182</v>
      </c>
      <c r="Y565" s="1" t="s">
        <v>3957</v>
      </c>
      <c r="Z565" s="7" t="s">
        <v>4196</v>
      </c>
      <c r="AA565" s="1">
        <v>8111001100</v>
      </c>
      <c r="AB565" s="1">
        <v>158316</v>
      </c>
      <c r="AC565" s="1">
        <v>158000</v>
      </c>
      <c r="AD565" s="1">
        <v>71100</v>
      </c>
    </row>
    <row r="566" spans="1:30" x14ac:dyDescent="0.25">
      <c r="A566" s="1">
        <v>40143</v>
      </c>
      <c r="B566" s="1" t="s">
        <v>896</v>
      </c>
      <c r="C566" s="2">
        <v>40591</v>
      </c>
      <c r="D566" s="3">
        <v>2011</v>
      </c>
      <c r="E566" s="3">
        <v>2</v>
      </c>
      <c r="F566" s="1" t="s">
        <v>22</v>
      </c>
      <c r="G566" s="1"/>
      <c r="H566" s="1" t="s">
        <v>637</v>
      </c>
      <c r="I566" s="1" t="s">
        <v>897</v>
      </c>
      <c r="J566" s="1">
        <v>2538138024</v>
      </c>
      <c r="K566" s="1" t="s">
        <v>639</v>
      </c>
      <c r="L566" s="1" t="s">
        <v>640</v>
      </c>
      <c r="M566" s="1" t="s">
        <v>121</v>
      </c>
      <c r="N566" s="7" t="s">
        <v>4205</v>
      </c>
      <c r="O566" s="1"/>
      <c r="P566" s="1" t="s">
        <v>31</v>
      </c>
      <c r="Q566" s="1" t="s">
        <v>898</v>
      </c>
      <c r="R566" s="1" t="s">
        <v>899</v>
      </c>
      <c r="S566" s="1" t="s">
        <v>900</v>
      </c>
      <c r="V566" s="7" t="s">
        <v>4173</v>
      </c>
      <c r="W566" s="1" t="s">
        <v>3894</v>
      </c>
      <c r="X566" s="7" t="s">
        <v>4182</v>
      </c>
      <c r="Y566" s="1" t="s">
        <v>3957</v>
      </c>
      <c r="Z566" s="7" t="s">
        <v>4196</v>
      </c>
      <c r="AA566" s="1">
        <v>8111001100</v>
      </c>
      <c r="AB566" s="1">
        <v>316332</v>
      </c>
      <c r="AC566" s="1">
        <v>315700</v>
      </c>
      <c r="AD566" s="1">
        <v>142065</v>
      </c>
    </row>
    <row r="567" spans="1:30" x14ac:dyDescent="0.25">
      <c r="A567" s="1">
        <v>40250</v>
      </c>
      <c r="B567" s="1" t="s">
        <v>937</v>
      </c>
      <c r="C567" s="2">
        <v>40581</v>
      </c>
      <c r="D567" s="3">
        <v>2011</v>
      </c>
      <c r="E567" s="3">
        <v>2</v>
      </c>
      <c r="F567" s="1" t="s">
        <v>22</v>
      </c>
      <c r="G567" s="1"/>
      <c r="H567" s="1" t="s">
        <v>637</v>
      </c>
      <c r="I567" s="1" t="s">
        <v>897</v>
      </c>
      <c r="J567" s="1">
        <v>2538138024</v>
      </c>
      <c r="K567" s="1" t="s">
        <v>639</v>
      </c>
      <c r="L567" s="1" t="s">
        <v>640</v>
      </c>
      <c r="M567" s="1" t="s">
        <v>53</v>
      </c>
      <c r="N567" s="7" t="s">
        <v>4205</v>
      </c>
      <c r="O567" s="1"/>
      <c r="P567" s="1" t="s">
        <v>31</v>
      </c>
      <c r="Q567" s="1" t="s">
        <v>938</v>
      </c>
      <c r="R567" s="1" t="s">
        <v>642</v>
      </c>
      <c r="S567" s="1" t="s">
        <v>939</v>
      </c>
      <c r="V567" s="7" t="s">
        <v>4173</v>
      </c>
      <c r="W567" s="1" t="s">
        <v>2302</v>
      </c>
      <c r="X567" s="7" t="s">
        <v>4182</v>
      </c>
      <c r="Y567" s="1" t="s">
        <v>3957</v>
      </c>
      <c r="Z567" s="7" t="s">
        <v>4196</v>
      </c>
      <c r="AA567" s="1">
        <v>8111001100</v>
      </c>
      <c r="AB567" s="1">
        <v>437192.64</v>
      </c>
      <c r="AC567" s="1">
        <v>436320</v>
      </c>
      <c r="AD567" s="1">
        <v>196344</v>
      </c>
    </row>
    <row r="568" spans="1:30" x14ac:dyDescent="0.25">
      <c r="A568" s="1">
        <v>41263</v>
      </c>
      <c r="B568" s="1" t="s">
        <v>1106</v>
      </c>
      <c r="C568" s="2">
        <v>40627</v>
      </c>
      <c r="D568" s="3">
        <v>2011</v>
      </c>
      <c r="E568" s="3">
        <v>3</v>
      </c>
      <c r="F568" s="1" t="s">
        <v>22</v>
      </c>
      <c r="G568" s="1"/>
      <c r="H568" s="1" t="s">
        <v>637</v>
      </c>
      <c r="I568" s="1" t="s">
        <v>897</v>
      </c>
      <c r="J568" s="1">
        <v>2538138024</v>
      </c>
      <c r="K568" s="1" t="s">
        <v>639</v>
      </c>
      <c r="L568" s="1" t="s">
        <v>640</v>
      </c>
      <c r="M568" s="1" t="s">
        <v>158</v>
      </c>
      <c r="N568" s="7" t="s">
        <v>4205</v>
      </c>
      <c r="O568" s="1"/>
      <c r="P568" s="1" t="s">
        <v>31</v>
      </c>
      <c r="Q568" s="1" t="s">
        <v>1107</v>
      </c>
      <c r="R568" s="1"/>
      <c r="S568" s="1" t="s">
        <v>643</v>
      </c>
      <c r="V568" s="7" t="s">
        <v>4173</v>
      </c>
      <c r="W568" s="1" t="s">
        <v>2302</v>
      </c>
      <c r="X568" s="7" t="s">
        <v>4182</v>
      </c>
      <c r="Y568" s="1" t="s">
        <v>3957</v>
      </c>
      <c r="Z568" s="7" t="s">
        <v>4196</v>
      </c>
      <c r="AA568" s="1">
        <v>8111001100</v>
      </c>
      <c r="AB568" s="1">
        <v>101202</v>
      </c>
      <c r="AC568" s="1">
        <v>101000</v>
      </c>
      <c r="AD568" s="1">
        <v>45450</v>
      </c>
    </row>
    <row r="569" spans="1:30" x14ac:dyDescent="0.25">
      <c r="A569" s="1">
        <v>41272</v>
      </c>
      <c r="B569" s="1" t="s">
        <v>1122</v>
      </c>
      <c r="C569" s="2">
        <v>40618</v>
      </c>
      <c r="D569" s="3">
        <v>2011</v>
      </c>
      <c r="E569" s="3">
        <v>3</v>
      </c>
      <c r="F569" s="1" t="s">
        <v>22</v>
      </c>
      <c r="G569" s="1"/>
      <c r="H569" s="1" t="s">
        <v>637</v>
      </c>
      <c r="I569" s="1" t="s">
        <v>1123</v>
      </c>
      <c r="J569" s="1">
        <v>2538138024</v>
      </c>
      <c r="K569" s="1" t="s">
        <v>639</v>
      </c>
      <c r="L569" s="1" t="s">
        <v>640</v>
      </c>
      <c r="M569" s="1" t="s">
        <v>53</v>
      </c>
      <c r="N569" s="7" t="s">
        <v>4205</v>
      </c>
      <c r="O569" s="1"/>
      <c r="P569" s="1" t="s">
        <v>31</v>
      </c>
      <c r="Q569" s="1" t="s">
        <v>1124</v>
      </c>
      <c r="R569" s="1"/>
      <c r="S569" s="1" t="s">
        <v>643</v>
      </c>
      <c r="V569" s="7" t="s">
        <v>4173</v>
      </c>
      <c r="W569" s="1" t="s">
        <v>2302</v>
      </c>
      <c r="X569" s="7" t="s">
        <v>4182</v>
      </c>
      <c r="Y569" s="1" t="s">
        <v>3957</v>
      </c>
      <c r="Z569" s="7" t="s">
        <v>4196</v>
      </c>
      <c r="AA569" s="1">
        <v>8111001100</v>
      </c>
      <c r="AB569" s="1">
        <v>214267.68</v>
      </c>
      <c r="AC569" s="1">
        <v>213840</v>
      </c>
      <c r="AD569" s="1">
        <v>96228</v>
      </c>
    </row>
    <row r="570" spans="1:30" x14ac:dyDescent="0.25">
      <c r="A570" s="1">
        <v>41278</v>
      </c>
      <c r="B570" s="1" t="s">
        <v>1131</v>
      </c>
      <c r="C570" s="2">
        <v>40611</v>
      </c>
      <c r="D570" s="3">
        <v>2011</v>
      </c>
      <c r="E570" s="3">
        <v>3</v>
      </c>
      <c r="F570" s="1" t="s">
        <v>22</v>
      </c>
      <c r="G570" s="1"/>
      <c r="H570" s="1" t="s">
        <v>637</v>
      </c>
      <c r="I570" s="1" t="s">
        <v>897</v>
      </c>
      <c r="J570" s="1">
        <v>2538138024</v>
      </c>
      <c r="K570" s="1" t="s">
        <v>639</v>
      </c>
      <c r="L570" s="1" t="s">
        <v>640</v>
      </c>
      <c r="M570" s="1" t="s">
        <v>53</v>
      </c>
      <c r="N570" s="7" t="s">
        <v>4205</v>
      </c>
      <c r="O570" s="1"/>
      <c r="P570" s="1" t="s">
        <v>31</v>
      </c>
      <c r="Q570" s="1" t="s">
        <v>1132</v>
      </c>
      <c r="R570" s="1"/>
      <c r="S570" s="1" t="s">
        <v>643</v>
      </c>
      <c r="V570" s="7" t="s">
        <v>4173</v>
      </c>
      <c r="W570" s="1" t="s">
        <v>2302</v>
      </c>
      <c r="X570" s="7" t="s">
        <v>4182</v>
      </c>
      <c r="Y570" s="1" t="s">
        <v>3957</v>
      </c>
      <c r="Z570" s="7" t="s">
        <v>4196</v>
      </c>
      <c r="AA570" s="1">
        <v>8111001100</v>
      </c>
      <c r="AB570" s="1">
        <v>313465.68</v>
      </c>
      <c r="AC570" s="1">
        <v>312840</v>
      </c>
      <c r="AD570" s="1">
        <v>140778</v>
      </c>
    </row>
    <row r="571" spans="1:30" x14ac:dyDescent="0.25">
      <c r="A571" s="1">
        <v>42965</v>
      </c>
      <c r="B571" s="1" t="s">
        <v>1265</v>
      </c>
      <c r="C571" s="2">
        <v>40648</v>
      </c>
      <c r="D571" s="3">
        <v>2011</v>
      </c>
      <c r="E571" s="3">
        <v>4</v>
      </c>
      <c r="F571" s="1" t="s">
        <v>22</v>
      </c>
      <c r="G571" s="1"/>
      <c r="H571" s="1" t="s">
        <v>1266</v>
      </c>
      <c r="I571" s="1" t="s">
        <v>1267</v>
      </c>
      <c r="J571" s="1">
        <v>2538138024</v>
      </c>
      <c r="K571" s="1" t="s">
        <v>639</v>
      </c>
      <c r="L571" s="1" t="s">
        <v>640</v>
      </c>
      <c r="M571" s="1" t="s">
        <v>659</v>
      </c>
      <c r="N571" s="7" t="s">
        <v>4205</v>
      </c>
      <c r="O571" s="1"/>
      <c r="P571" s="1" t="s">
        <v>31</v>
      </c>
      <c r="Q571" s="1" t="s">
        <v>1268</v>
      </c>
      <c r="R571" s="1"/>
      <c r="S571" s="1" t="s">
        <v>1269</v>
      </c>
      <c r="V571" s="7" t="s">
        <v>4168</v>
      </c>
      <c r="W571" s="1" t="s">
        <v>3904</v>
      </c>
      <c r="X571" s="7" t="s">
        <v>4182</v>
      </c>
      <c r="Y571" s="1" t="s">
        <v>3957</v>
      </c>
      <c r="Z571" s="7" t="s">
        <v>4196</v>
      </c>
      <c r="AA571" s="1">
        <v>8111001100</v>
      </c>
      <c r="AB571" s="1">
        <v>100200</v>
      </c>
      <c r="AC571" s="1">
        <v>100000</v>
      </c>
      <c r="AD571" s="1">
        <v>45000</v>
      </c>
    </row>
    <row r="572" spans="1:30" x14ac:dyDescent="0.25">
      <c r="A572" s="1">
        <v>42966</v>
      </c>
      <c r="B572" s="1" t="s">
        <v>1270</v>
      </c>
      <c r="C572" s="2">
        <v>40648</v>
      </c>
      <c r="D572" s="3">
        <v>2011</v>
      </c>
      <c r="E572" s="3">
        <v>4</v>
      </c>
      <c r="F572" s="1" t="s">
        <v>22</v>
      </c>
      <c r="G572" s="1"/>
      <c r="H572" s="1" t="s">
        <v>637</v>
      </c>
      <c r="I572" s="1" t="s">
        <v>897</v>
      </c>
      <c r="J572" s="1">
        <v>2538138024</v>
      </c>
      <c r="K572" s="1" t="s">
        <v>639</v>
      </c>
      <c r="L572" s="1" t="s">
        <v>640</v>
      </c>
      <c r="M572" s="1" t="s">
        <v>53</v>
      </c>
      <c r="N572" s="7" t="s">
        <v>4205</v>
      </c>
      <c r="O572" s="1"/>
      <c r="P572" s="1" t="s">
        <v>31</v>
      </c>
      <c r="Q572" s="1" t="s">
        <v>1271</v>
      </c>
      <c r="R572" s="1"/>
      <c r="S572" s="1" t="s">
        <v>939</v>
      </c>
      <c r="V572" s="7" t="s">
        <v>4173</v>
      </c>
      <c r="W572" s="1" t="s">
        <v>2302</v>
      </c>
      <c r="X572" s="7" t="s">
        <v>4182</v>
      </c>
      <c r="Y572" s="1" t="s">
        <v>3957</v>
      </c>
      <c r="Z572" s="7" t="s">
        <v>4196</v>
      </c>
      <c r="AA572" s="1">
        <v>8111001100</v>
      </c>
      <c r="AB572" s="1">
        <v>308616</v>
      </c>
      <c r="AC572" s="1">
        <v>308000</v>
      </c>
      <c r="AD572" s="1">
        <v>138600</v>
      </c>
    </row>
    <row r="573" spans="1:30" x14ac:dyDescent="0.25">
      <c r="A573" s="1">
        <v>42978</v>
      </c>
      <c r="B573" s="1" t="s">
        <v>1277</v>
      </c>
      <c r="C573" s="2">
        <v>40637</v>
      </c>
      <c r="D573" s="3">
        <v>2011</v>
      </c>
      <c r="E573" s="3">
        <v>4</v>
      </c>
      <c r="F573" s="1" t="s">
        <v>22</v>
      </c>
      <c r="G573" s="1"/>
      <c r="H573" s="1" t="s">
        <v>637</v>
      </c>
      <c r="I573" s="1" t="s">
        <v>897</v>
      </c>
      <c r="J573" s="1">
        <v>2538138024</v>
      </c>
      <c r="K573" s="1" t="s">
        <v>639</v>
      </c>
      <c r="L573" s="1" t="s">
        <v>640</v>
      </c>
      <c r="M573" s="1" t="s">
        <v>53</v>
      </c>
      <c r="N573" s="7" t="s">
        <v>4205</v>
      </c>
      <c r="O573" s="1"/>
      <c r="P573" s="1" t="s">
        <v>31</v>
      </c>
      <c r="Q573" s="1" t="s">
        <v>1278</v>
      </c>
      <c r="R573" s="1"/>
      <c r="S573" s="1" t="s">
        <v>939</v>
      </c>
      <c r="V573" s="7" t="s">
        <v>4173</v>
      </c>
      <c r="W573" s="1" t="s">
        <v>2302</v>
      </c>
      <c r="X573" s="7" t="s">
        <v>4182</v>
      </c>
      <c r="Y573" s="1" t="s">
        <v>3957</v>
      </c>
      <c r="Z573" s="7" t="s">
        <v>4196</v>
      </c>
      <c r="AA573" s="1">
        <v>8111001100</v>
      </c>
      <c r="AB573" s="1">
        <v>108216</v>
      </c>
      <c r="AC573" s="1">
        <v>108000</v>
      </c>
      <c r="AD573" s="1">
        <v>48600</v>
      </c>
    </row>
    <row r="574" spans="1:30" x14ac:dyDescent="0.25">
      <c r="A574" s="1">
        <v>44242</v>
      </c>
      <c r="B574" s="1" t="s">
        <v>1367</v>
      </c>
      <c r="C574" s="2">
        <v>40675</v>
      </c>
      <c r="D574" s="3">
        <v>2011</v>
      </c>
      <c r="E574" s="3">
        <v>5</v>
      </c>
      <c r="F574" s="1" t="s">
        <v>22</v>
      </c>
      <c r="G574" s="1"/>
      <c r="H574" s="1" t="s">
        <v>1266</v>
      </c>
      <c r="I574" s="1" t="s">
        <v>1267</v>
      </c>
      <c r="J574" s="1">
        <v>2538138024</v>
      </c>
      <c r="K574" s="1" t="s">
        <v>639</v>
      </c>
      <c r="L574" s="1" t="s">
        <v>640</v>
      </c>
      <c r="M574" s="1" t="s">
        <v>659</v>
      </c>
      <c r="N574" s="7" t="s">
        <v>4205</v>
      </c>
      <c r="O574" s="1"/>
      <c r="P574" s="1" t="s">
        <v>31</v>
      </c>
      <c r="Q574" s="1" t="s">
        <v>1368</v>
      </c>
      <c r="R574" s="1"/>
      <c r="S574" s="1" t="s">
        <v>1269</v>
      </c>
      <c r="V574" s="7" t="s">
        <v>4168</v>
      </c>
      <c r="W574" s="1" t="s">
        <v>3904</v>
      </c>
      <c r="X574" s="7" t="s">
        <v>4182</v>
      </c>
      <c r="Y574" s="1" t="s">
        <v>3957</v>
      </c>
      <c r="Z574" s="7" t="s">
        <v>4196</v>
      </c>
      <c r="AA574" s="1">
        <v>8111001100</v>
      </c>
      <c r="AB574" s="1">
        <v>100200</v>
      </c>
      <c r="AC574" s="1">
        <v>100000</v>
      </c>
      <c r="AD574" s="1">
        <v>45000</v>
      </c>
    </row>
    <row r="575" spans="1:30" x14ac:dyDescent="0.25">
      <c r="A575" s="1">
        <v>6871</v>
      </c>
      <c r="B575" s="1" t="s">
        <v>2195</v>
      </c>
      <c r="C575" s="2">
        <v>40193</v>
      </c>
      <c r="D575" s="3">
        <v>2010</v>
      </c>
      <c r="E575" s="3">
        <v>1</v>
      </c>
      <c r="F575" s="1" t="s">
        <v>22</v>
      </c>
      <c r="G575" s="1"/>
      <c r="H575" s="1" t="s">
        <v>2196</v>
      </c>
      <c r="I575" s="1" t="s">
        <v>2197</v>
      </c>
      <c r="J575" s="1">
        <v>2539097797</v>
      </c>
      <c r="K575" s="1" t="s">
        <v>2198</v>
      </c>
      <c r="L575" s="1" t="s">
        <v>2199</v>
      </c>
      <c r="M575" s="1" t="s">
        <v>53</v>
      </c>
      <c r="N575" s="7" t="s">
        <v>4205</v>
      </c>
      <c r="O575" s="1"/>
      <c r="P575" s="1" t="s">
        <v>31</v>
      </c>
      <c r="Q575" s="1" t="s">
        <v>2200</v>
      </c>
      <c r="R575" s="1" t="s">
        <v>3873</v>
      </c>
      <c r="S575" s="1" t="s">
        <v>748</v>
      </c>
      <c r="U575" s="7">
        <f>IF(ISERROR(FIND("РУСАЛ",S575,1)),0,1)</f>
        <v>0</v>
      </c>
      <c r="V575" s="7" t="s">
        <v>4173</v>
      </c>
      <c r="W575" s="1"/>
      <c r="X575" s="7" t="s">
        <v>4182</v>
      </c>
      <c r="Y575" s="1" t="s">
        <v>3957</v>
      </c>
      <c r="Z575" s="7" t="s">
        <v>4196</v>
      </c>
      <c r="AA575" s="1">
        <v>8111001100</v>
      </c>
      <c r="AB575" s="1">
        <v>216432</v>
      </c>
      <c r="AC575" s="1">
        <v>216000</v>
      </c>
      <c r="AD575" s="1">
        <v>237600</v>
      </c>
    </row>
    <row r="576" spans="1:30" x14ac:dyDescent="0.25">
      <c r="A576" s="1">
        <v>8350</v>
      </c>
      <c r="B576" s="1" t="s">
        <v>2341</v>
      </c>
      <c r="C576" s="2">
        <v>40491</v>
      </c>
      <c r="D576" s="3">
        <v>2010</v>
      </c>
      <c r="E576" s="3">
        <v>11</v>
      </c>
      <c r="F576" s="1" t="s">
        <v>22</v>
      </c>
      <c r="G576" s="1"/>
      <c r="H576" s="1" t="s">
        <v>2342</v>
      </c>
      <c r="I576" s="1" t="e">
        <f>- ТОРТОЛА РОАД ТАУН П.Я.71</f>
        <v>#NAME?</v>
      </c>
      <c r="J576" s="1">
        <v>2539106843</v>
      </c>
      <c r="K576" s="1" t="s">
        <v>657</v>
      </c>
      <c r="L576" s="1" t="s">
        <v>658</v>
      </c>
      <c r="M576" s="1" t="s">
        <v>53</v>
      </c>
      <c r="N576" s="7" t="s">
        <v>4205</v>
      </c>
      <c r="O576" s="1"/>
      <c r="P576" s="1" t="s">
        <v>31</v>
      </c>
      <c r="Q576" s="1" t="s">
        <v>2343</v>
      </c>
      <c r="R576" s="1" t="s">
        <v>410</v>
      </c>
      <c r="S576" s="1" t="s">
        <v>643</v>
      </c>
      <c r="U576" s="7">
        <f>IF(ISERROR(FIND("РУСАЛ",S576,1)),0,1)</f>
        <v>0</v>
      </c>
      <c r="V576" s="7" t="s">
        <v>4173</v>
      </c>
      <c r="W576" s="1" t="s">
        <v>2302</v>
      </c>
      <c r="X576" s="7" t="s">
        <v>4182</v>
      </c>
      <c r="Y576" s="1" t="s">
        <v>3957</v>
      </c>
      <c r="Z576" s="7" t="s">
        <v>4196</v>
      </c>
      <c r="AA576" s="1">
        <v>8111001100</v>
      </c>
      <c r="AB576" s="1">
        <v>216432</v>
      </c>
      <c r="AC576" s="1">
        <v>216000</v>
      </c>
      <c r="AD576" s="1">
        <v>97200</v>
      </c>
    </row>
    <row r="577" spans="1:30" x14ac:dyDescent="0.25">
      <c r="A577" s="1">
        <v>8543</v>
      </c>
      <c r="B577" s="1" t="s">
        <v>2400</v>
      </c>
      <c r="C577" s="2">
        <v>40500</v>
      </c>
      <c r="D577" s="3">
        <v>2010</v>
      </c>
      <c r="E577" s="3">
        <v>11</v>
      </c>
      <c r="F577" s="1" t="s">
        <v>22</v>
      </c>
      <c r="G577" s="1"/>
      <c r="H577" s="1" t="s">
        <v>2342</v>
      </c>
      <c r="I577" s="1" t="e">
        <f>- ТОРТОЛА РОАД ТАУН П.Я.71</f>
        <v>#NAME?</v>
      </c>
      <c r="J577" s="1">
        <v>2539106843</v>
      </c>
      <c r="K577" s="1" t="s">
        <v>657</v>
      </c>
      <c r="L577" s="1" t="s">
        <v>658</v>
      </c>
      <c r="M577" s="1" t="s">
        <v>53</v>
      </c>
      <c r="N577" s="7" t="s">
        <v>4205</v>
      </c>
      <c r="O577" s="1"/>
      <c r="P577" s="1" t="s">
        <v>31</v>
      </c>
      <c r="Q577" s="1" t="s">
        <v>2401</v>
      </c>
      <c r="R577" s="1" t="s">
        <v>410</v>
      </c>
      <c r="S577" s="1" t="s">
        <v>643</v>
      </c>
      <c r="U577" s="7">
        <f>IF(ISERROR(FIND("РУСАЛ",S577,1)),0,1)</f>
        <v>0</v>
      </c>
      <c r="V577" s="7" t="s">
        <v>4173</v>
      </c>
      <c r="W577" s="1" t="s">
        <v>2302</v>
      </c>
      <c r="X577" s="7" t="s">
        <v>4182</v>
      </c>
      <c r="Y577" s="1" t="s">
        <v>3957</v>
      </c>
      <c r="Z577" s="7" t="s">
        <v>4196</v>
      </c>
      <c r="AA577" s="1">
        <v>8111001100</v>
      </c>
      <c r="AB577" s="1">
        <v>216432</v>
      </c>
      <c r="AC577" s="1">
        <v>216000</v>
      </c>
      <c r="AD577" s="1">
        <v>97200</v>
      </c>
    </row>
    <row r="578" spans="1:30" x14ac:dyDescent="0.25">
      <c r="A578" s="1">
        <v>8997</v>
      </c>
      <c r="B578" s="1" t="s">
        <v>2521</v>
      </c>
      <c r="C578" s="2">
        <v>40527</v>
      </c>
      <c r="D578" s="3">
        <v>2010</v>
      </c>
      <c r="E578" s="3">
        <v>12</v>
      </c>
      <c r="F578" s="1" t="s">
        <v>22</v>
      </c>
      <c r="G578" s="1"/>
      <c r="H578" s="1" t="s">
        <v>2342</v>
      </c>
      <c r="I578" s="1" t="s">
        <v>2522</v>
      </c>
      <c r="J578" s="1">
        <v>2539106843</v>
      </c>
      <c r="K578" s="1" t="s">
        <v>657</v>
      </c>
      <c r="L578" s="1" t="s">
        <v>658</v>
      </c>
      <c r="M578" s="1" t="s">
        <v>53</v>
      </c>
      <c r="N578" s="7" t="s">
        <v>4205</v>
      </c>
      <c r="O578" s="1"/>
      <c r="P578" s="1" t="s">
        <v>31</v>
      </c>
      <c r="Q578" s="1" t="s">
        <v>2523</v>
      </c>
      <c r="R578" s="1" t="s">
        <v>2524</v>
      </c>
      <c r="S578" s="1" t="s">
        <v>643</v>
      </c>
      <c r="U578" s="7">
        <f>IF(ISERROR(FIND("РУСАЛ",S578,1)),0,1)</f>
        <v>0</v>
      </c>
      <c r="V578" s="7" t="s">
        <v>4173</v>
      </c>
      <c r="W578" s="1" t="s">
        <v>2302</v>
      </c>
      <c r="X578" s="7" t="s">
        <v>4182</v>
      </c>
      <c r="Y578" s="1" t="s">
        <v>3957</v>
      </c>
      <c r="Z578" s="7" t="s">
        <v>4196</v>
      </c>
      <c r="AA578" s="1">
        <v>8111001100</v>
      </c>
      <c r="AB578" s="1">
        <v>216432</v>
      </c>
      <c r="AC578" s="1">
        <v>216000</v>
      </c>
      <c r="AD578" s="1">
        <v>97200</v>
      </c>
    </row>
    <row r="579" spans="1:30" x14ac:dyDescent="0.25">
      <c r="A579" s="1">
        <v>8998</v>
      </c>
      <c r="B579" s="1" t="s">
        <v>2525</v>
      </c>
      <c r="C579" s="2">
        <v>40527</v>
      </c>
      <c r="D579" s="3">
        <v>2010</v>
      </c>
      <c r="E579" s="3">
        <v>12</v>
      </c>
      <c r="F579" s="1" t="s">
        <v>22</v>
      </c>
      <c r="G579" s="1"/>
      <c r="H579" s="1" t="s">
        <v>2342</v>
      </c>
      <c r="I579" s="1" t="s">
        <v>2522</v>
      </c>
      <c r="J579" s="1">
        <v>2539106843</v>
      </c>
      <c r="K579" s="1" t="s">
        <v>657</v>
      </c>
      <c r="L579" s="1" t="s">
        <v>658</v>
      </c>
      <c r="M579" s="1" t="s">
        <v>53</v>
      </c>
      <c r="N579" s="7" t="s">
        <v>4205</v>
      </c>
      <c r="O579" s="1"/>
      <c r="P579" s="1" t="s">
        <v>31</v>
      </c>
      <c r="Q579" s="1" t="s">
        <v>2526</v>
      </c>
      <c r="R579" s="1" t="s">
        <v>2527</v>
      </c>
      <c r="S579" s="1" t="s">
        <v>2245</v>
      </c>
      <c r="U579" s="7">
        <f>IF(ISERROR(FIND("РУСАЛ",S579,1)),0,1)</f>
        <v>0</v>
      </c>
      <c r="V579" s="7" t="s">
        <v>4131</v>
      </c>
      <c r="W579" s="1" t="s">
        <v>2528</v>
      </c>
      <c r="X579" s="7" t="s">
        <v>4182</v>
      </c>
      <c r="Y579" s="1" t="s">
        <v>3957</v>
      </c>
      <c r="Z579" s="7" t="s">
        <v>4196</v>
      </c>
      <c r="AA579" s="1">
        <v>8111001100</v>
      </c>
      <c r="AB579" s="1">
        <v>22044</v>
      </c>
      <c r="AC579" s="1">
        <v>22000</v>
      </c>
      <c r="AD579" s="1">
        <v>9900</v>
      </c>
    </row>
    <row r="580" spans="1:30" x14ac:dyDescent="0.25">
      <c r="A580" s="1">
        <v>9060</v>
      </c>
      <c r="B580" s="1" t="s">
        <v>2547</v>
      </c>
      <c r="C580" s="2">
        <v>40532</v>
      </c>
      <c r="D580" s="3">
        <v>2010</v>
      </c>
      <c r="E580" s="3">
        <v>12</v>
      </c>
      <c r="F580" s="1" t="s">
        <v>22</v>
      </c>
      <c r="G580" s="1"/>
      <c r="H580" s="1" t="s">
        <v>2342</v>
      </c>
      <c r="I580" s="1" t="s">
        <v>2522</v>
      </c>
      <c r="J580" s="1">
        <v>2539106843</v>
      </c>
      <c r="K580" s="1" t="s">
        <v>657</v>
      </c>
      <c r="L580" s="1" t="s">
        <v>658</v>
      </c>
      <c r="M580" s="1" t="s">
        <v>53</v>
      </c>
      <c r="N580" s="7" t="s">
        <v>4205</v>
      </c>
      <c r="O580" s="1"/>
      <c r="P580" s="1" t="s">
        <v>31</v>
      </c>
      <c r="Q580" s="1" t="s">
        <v>2548</v>
      </c>
      <c r="R580" s="1" t="s">
        <v>2549</v>
      </c>
      <c r="S580" s="1" t="s">
        <v>2550</v>
      </c>
      <c r="U580" s="7">
        <f>IF(ISERROR(FIND("РУСАЛ",S580,1)),0,1)</f>
        <v>0</v>
      </c>
      <c r="V580" s="7" t="s">
        <v>4168</v>
      </c>
      <c r="W580" s="1" t="s">
        <v>2551</v>
      </c>
      <c r="X580" s="7" t="s">
        <v>4182</v>
      </c>
      <c r="Y580" s="1" t="s">
        <v>3957</v>
      </c>
      <c r="Z580" s="7" t="s">
        <v>4196</v>
      </c>
      <c r="AA580" s="1">
        <v>8111001100</v>
      </c>
      <c r="AB580" s="1">
        <v>100200</v>
      </c>
      <c r="AC580" s="1">
        <v>100000</v>
      </c>
      <c r="AD580" s="1">
        <v>45000</v>
      </c>
    </row>
    <row r="581" spans="1:30" x14ac:dyDescent="0.25">
      <c r="A581" s="1">
        <v>14974</v>
      </c>
      <c r="B581" s="1" t="s">
        <v>3166</v>
      </c>
      <c r="C581" s="2">
        <v>40388</v>
      </c>
      <c r="D581" s="3">
        <v>2010</v>
      </c>
      <c r="E581" s="3">
        <v>7</v>
      </c>
      <c r="F581" s="1" t="s">
        <v>22</v>
      </c>
      <c r="G581" s="1"/>
      <c r="H581" s="1" t="s">
        <v>2342</v>
      </c>
      <c r="I581" s="1" t="e">
        <f>- РОАД ТАУН П.Я.71</f>
        <v>#NAME?</v>
      </c>
      <c r="J581" s="1">
        <v>2539106843</v>
      </c>
      <c r="K581" s="1" t="s">
        <v>657</v>
      </c>
      <c r="L581" s="1" t="s">
        <v>3167</v>
      </c>
      <c r="M581" s="1" t="s">
        <v>53</v>
      </c>
      <c r="N581" s="7" t="s">
        <v>4205</v>
      </c>
      <c r="O581" s="1"/>
      <c r="P581" s="1" t="s">
        <v>31</v>
      </c>
      <c r="Q581" s="1" t="s">
        <v>3168</v>
      </c>
      <c r="R581" s="1" t="s">
        <v>410</v>
      </c>
      <c r="S581" s="1" t="s">
        <v>643</v>
      </c>
      <c r="U581" s="7">
        <f>IF(ISERROR(FIND("РУСАЛ",S581,1)),0,1)</f>
        <v>0</v>
      </c>
      <c r="V581" s="7" t="s">
        <v>4173</v>
      </c>
      <c r="W581" s="1" t="s">
        <v>2302</v>
      </c>
      <c r="X581" s="7" t="s">
        <v>4182</v>
      </c>
      <c r="Y581" s="1" t="s">
        <v>3957</v>
      </c>
      <c r="Z581" s="7" t="s">
        <v>4196</v>
      </c>
      <c r="AA581" s="1">
        <v>8111001100</v>
      </c>
      <c r="AB581" s="1">
        <v>216432</v>
      </c>
      <c r="AC581" s="1">
        <v>216000</v>
      </c>
      <c r="AD581" s="1">
        <v>64800</v>
      </c>
    </row>
    <row r="582" spans="1:30" x14ac:dyDescent="0.25">
      <c r="A582" s="1">
        <v>14975</v>
      </c>
      <c r="B582" s="1" t="s">
        <v>3169</v>
      </c>
      <c r="C582" s="2">
        <v>40388</v>
      </c>
      <c r="D582" s="3">
        <v>2010</v>
      </c>
      <c r="E582" s="3">
        <v>7</v>
      </c>
      <c r="F582" s="1" t="s">
        <v>22</v>
      </c>
      <c r="G582" s="1"/>
      <c r="H582" s="1" t="s">
        <v>2342</v>
      </c>
      <c r="I582" s="1" t="e">
        <f>- РОАД ТАУН П.Я.71</f>
        <v>#NAME?</v>
      </c>
      <c r="J582" s="1">
        <v>2539106843</v>
      </c>
      <c r="K582" s="1" t="s">
        <v>657</v>
      </c>
      <c r="L582" s="1" t="s">
        <v>3167</v>
      </c>
      <c r="M582" s="1" t="s">
        <v>53</v>
      </c>
      <c r="N582" s="7" t="s">
        <v>4205</v>
      </c>
      <c r="O582" s="1"/>
      <c r="P582" s="1" t="s">
        <v>31</v>
      </c>
      <c r="Q582" s="1" t="s">
        <v>3170</v>
      </c>
      <c r="R582" s="1" t="s">
        <v>410</v>
      </c>
      <c r="S582" s="1" t="s">
        <v>643</v>
      </c>
      <c r="U582" s="7">
        <f>IF(ISERROR(FIND("РУСАЛ",S582,1)),0,1)</f>
        <v>0</v>
      </c>
      <c r="V582" s="7" t="s">
        <v>4173</v>
      </c>
      <c r="W582" s="1" t="s">
        <v>2302</v>
      </c>
      <c r="X582" s="7" t="s">
        <v>4182</v>
      </c>
      <c r="Y582" s="1" t="s">
        <v>3957</v>
      </c>
      <c r="Z582" s="7" t="s">
        <v>4196</v>
      </c>
      <c r="AA582" s="1">
        <v>8111001100</v>
      </c>
      <c r="AB582" s="1">
        <v>216432</v>
      </c>
      <c r="AC582" s="1">
        <v>216000</v>
      </c>
      <c r="AD582" s="1">
        <v>64800</v>
      </c>
    </row>
    <row r="583" spans="1:30" x14ac:dyDescent="0.25">
      <c r="A583" s="1">
        <v>16372</v>
      </c>
      <c r="B583" s="1" t="s">
        <v>3212</v>
      </c>
      <c r="C583" s="2">
        <v>40395</v>
      </c>
      <c r="D583" s="3">
        <v>2010</v>
      </c>
      <c r="E583" s="3">
        <v>8</v>
      </c>
      <c r="F583" s="1" t="s">
        <v>22</v>
      </c>
      <c r="G583" s="1"/>
      <c r="H583" s="1" t="s">
        <v>2342</v>
      </c>
      <c r="I583" s="1" t="e">
        <f>- РОАД ТАУН П.Я.71</f>
        <v>#NAME?</v>
      </c>
      <c r="J583" s="1">
        <v>2539106843</v>
      </c>
      <c r="K583" s="1" t="s">
        <v>657</v>
      </c>
      <c r="L583" s="1" t="s">
        <v>3167</v>
      </c>
      <c r="M583" s="1" t="s">
        <v>53</v>
      </c>
      <c r="N583" s="7" t="s">
        <v>4205</v>
      </c>
      <c r="O583" s="1"/>
      <c r="P583" s="1" t="s">
        <v>31</v>
      </c>
      <c r="Q583" s="1" t="s">
        <v>3213</v>
      </c>
      <c r="R583" s="1" t="s">
        <v>410</v>
      </c>
      <c r="S583" s="1" t="s">
        <v>643</v>
      </c>
      <c r="U583" s="7">
        <f>IF(ISERROR(FIND("РУСАЛ",S583,1)),0,1)</f>
        <v>0</v>
      </c>
      <c r="V583" s="7" t="s">
        <v>4173</v>
      </c>
      <c r="W583" s="1" t="s">
        <v>2302</v>
      </c>
      <c r="X583" s="7" t="s">
        <v>4182</v>
      </c>
      <c r="Y583" s="1" t="s">
        <v>3957</v>
      </c>
      <c r="Z583" s="7" t="s">
        <v>4196</v>
      </c>
      <c r="AA583" s="1">
        <v>8111001100</v>
      </c>
      <c r="AB583" s="1">
        <v>432864</v>
      </c>
      <c r="AC583" s="1">
        <v>432000</v>
      </c>
      <c r="AD583" s="1">
        <v>129600</v>
      </c>
    </row>
    <row r="584" spans="1:30" x14ac:dyDescent="0.25">
      <c r="A584" s="1">
        <v>16621</v>
      </c>
      <c r="B584" s="1" t="s">
        <v>3293</v>
      </c>
      <c r="C584" s="2">
        <v>40409</v>
      </c>
      <c r="D584" s="3">
        <v>2010</v>
      </c>
      <c r="E584" s="3">
        <v>8</v>
      </c>
      <c r="F584" s="1" t="s">
        <v>22</v>
      </c>
      <c r="G584" s="1"/>
      <c r="H584" s="1" t="s">
        <v>2342</v>
      </c>
      <c r="I584" s="1" t="e">
        <f>- РОАД ТАУН П.Я.71</f>
        <v>#NAME?</v>
      </c>
      <c r="J584" s="1">
        <v>2539106843</v>
      </c>
      <c r="K584" s="1" t="s">
        <v>657</v>
      </c>
      <c r="L584" s="1" t="s">
        <v>3167</v>
      </c>
      <c r="M584" s="1" t="s">
        <v>53</v>
      </c>
      <c r="N584" s="7" t="s">
        <v>4205</v>
      </c>
      <c r="O584" s="1"/>
      <c r="P584" s="1" t="s">
        <v>31</v>
      </c>
      <c r="Q584" s="1" t="s">
        <v>3294</v>
      </c>
      <c r="R584" s="1" t="s">
        <v>3295</v>
      </c>
      <c r="S584" s="1" t="s">
        <v>643</v>
      </c>
      <c r="U584" s="7">
        <f>IF(ISERROR(FIND("РУСАЛ",S584,1)),0,1)</f>
        <v>0</v>
      </c>
      <c r="V584" s="7" t="s">
        <v>4173</v>
      </c>
      <c r="W584" s="1" t="s">
        <v>2302</v>
      </c>
      <c r="X584" s="7" t="s">
        <v>4182</v>
      </c>
      <c r="Y584" s="1" t="s">
        <v>3957</v>
      </c>
      <c r="Z584" s="7" t="s">
        <v>4196</v>
      </c>
      <c r="AA584" s="1">
        <v>8111001100</v>
      </c>
      <c r="AB584" s="1">
        <v>646204</v>
      </c>
      <c r="AC584" s="1">
        <v>645000</v>
      </c>
      <c r="AD584" s="1">
        <v>290250</v>
      </c>
    </row>
    <row r="585" spans="1:30" x14ac:dyDescent="0.25">
      <c r="A585" s="1">
        <v>17182</v>
      </c>
      <c r="B585" s="1" t="s">
        <v>3311</v>
      </c>
      <c r="C585" s="2">
        <v>40423</v>
      </c>
      <c r="D585" s="3">
        <v>2010</v>
      </c>
      <c r="E585" s="3">
        <v>9</v>
      </c>
      <c r="F585" s="1" t="s">
        <v>22</v>
      </c>
      <c r="G585" s="1"/>
      <c r="H585" s="1" t="s">
        <v>2342</v>
      </c>
      <c r="I585" s="1" t="e">
        <f>- РОАД ТАУН П.Я.71</f>
        <v>#NAME?</v>
      </c>
      <c r="J585" s="1">
        <v>2539106843</v>
      </c>
      <c r="K585" s="1" t="s">
        <v>657</v>
      </c>
      <c r="L585" s="1" t="s">
        <v>3167</v>
      </c>
      <c r="M585" s="1" t="s">
        <v>53</v>
      </c>
      <c r="N585" s="7" t="s">
        <v>4205</v>
      </c>
      <c r="O585" s="1"/>
      <c r="P585" s="1" t="s">
        <v>31</v>
      </c>
      <c r="Q585" s="1" t="s">
        <v>3312</v>
      </c>
      <c r="R585" s="1" t="s">
        <v>410</v>
      </c>
      <c r="S585" s="1" t="s">
        <v>643</v>
      </c>
      <c r="U585" s="7">
        <f>IF(ISERROR(FIND("РУСАЛ",S585,1)),0,1)</f>
        <v>0</v>
      </c>
      <c r="V585" s="7" t="s">
        <v>4173</v>
      </c>
      <c r="W585" s="1" t="s">
        <v>2302</v>
      </c>
      <c r="X585" s="7" t="s">
        <v>4182</v>
      </c>
      <c r="Y585" s="1" t="s">
        <v>3957</v>
      </c>
      <c r="Z585" s="7" t="s">
        <v>4196</v>
      </c>
      <c r="AA585" s="1">
        <v>8111001100</v>
      </c>
      <c r="AB585" s="1">
        <v>109446</v>
      </c>
      <c r="AC585" s="1">
        <v>108486</v>
      </c>
      <c r="AD585" s="1">
        <v>48818.7</v>
      </c>
    </row>
    <row r="586" spans="1:30" x14ac:dyDescent="0.25">
      <c r="A586" s="1">
        <v>17382</v>
      </c>
      <c r="B586" s="1" t="s">
        <v>3379</v>
      </c>
      <c r="C586" s="2">
        <v>40438</v>
      </c>
      <c r="D586" s="3">
        <v>2010</v>
      </c>
      <c r="E586" s="3">
        <v>9</v>
      </c>
      <c r="F586" s="1" t="s">
        <v>22</v>
      </c>
      <c r="G586" s="1"/>
      <c r="H586" s="1" t="s">
        <v>2342</v>
      </c>
      <c r="I586" s="1" t="e">
        <f>- РОАД ТАУН П.Я.71</f>
        <v>#NAME?</v>
      </c>
      <c r="J586" s="1">
        <v>2539106843</v>
      </c>
      <c r="K586" s="1" t="s">
        <v>657</v>
      </c>
      <c r="L586" s="1" t="s">
        <v>3167</v>
      </c>
      <c r="M586" s="1" t="s">
        <v>53</v>
      </c>
      <c r="N586" s="7" t="s">
        <v>4205</v>
      </c>
      <c r="O586" s="1"/>
      <c r="P586" s="1" t="s">
        <v>31</v>
      </c>
      <c r="Q586" s="1" t="s">
        <v>3380</v>
      </c>
      <c r="R586" s="1" t="s">
        <v>410</v>
      </c>
      <c r="S586" s="1" t="s">
        <v>643</v>
      </c>
      <c r="U586" s="7">
        <f>IF(ISERROR(FIND("РУСАЛ",S586,1)),0,1)</f>
        <v>0</v>
      </c>
      <c r="V586" s="7" t="s">
        <v>4173</v>
      </c>
      <c r="W586" s="1" t="s">
        <v>2302</v>
      </c>
      <c r="X586" s="7" t="s">
        <v>4182</v>
      </c>
      <c r="Y586" s="1" t="s">
        <v>3957</v>
      </c>
      <c r="Z586" s="7" t="s">
        <v>4196</v>
      </c>
      <c r="AA586" s="1">
        <v>8111001100</v>
      </c>
      <c r="AB586" s="1">
        <v>270540</v>
      </c>
      <c r="AC586" s="1">
        <v>270000</v>
      </c>
      <c r="AD586" s="1">
        <v>121500</v>
      </c>
    </row>
    <row r="587" spans="1:30" x14ac:dyDescent="0.25">
      <c r="A587" s="1">
        <v>17675</v>
      </c>
      <c r="B587" s="1" t="s">
        <v>3452</v>
      </c>
      <c r="C587" s="2">
        <v>40459</v>
      </c>
      <c r="D587" s="3">
        <v>2010</v>
      </c>
      <c r="E587" s="3">
        <v>10</v>
      </c>
      <c r="F587" s="1" t="s">
        <v>22</v>
      </c>
      <c r="G587" s="1"/>
      <c r="H587" s="1" t="s">
        <v>2342</v>
      </c>
      <c r="I587" s="1"/>
      <c r="J587" s="1">
        <v>2539106843</v>
      </c>
      <c r="K587" s="1" t="s">
        <v>657</v>
      </c>
      <c r="L587" s="1" t="s">
        <v>658</v>
      </c>
      <c r="M587" s="1" t="s">
        <v>53</v>
      </c>
      <c r="N587" s="7" t="s">
        <v>4205</v>
      </c>
      <c r="O587" s="1"/>
      <c r="P587" s="1" t="s">
        <v>31</v>
      </c>
      <c r="Q587" s="1" t="s">
        <v>3453</v>
      </c>
      <c r="R587" s="1" t="s">
        <v>3454</v>
      </c>
      <c r="S587" s="1" t="s">
        <v>643</v>
      </c>
      <c r="U587" s="7">
        <f>IF(ISERROR(FIND("РУСАЛ",S587,1)),0,1)</f>
        <v>0</v>
      </c>
      <c r="V587" s="7" t="s">
        <v>4173</v>
      </c>
      <c r="W587" s="1" t="s">
        <v>2302</v>
      </c>
      <c r="X587" s="7" t="s">
        <v>4182</v>
      </c>
      <c r="Y587" s="1" t="s">
        <v>3957</v>
      </c>
      <c r="Z587" s="7" t="s">
        <v>4196</v>
      </c>
      <c r="AA587" s="1">
        <v>8111001100</v>
      </c>
      <c r="AB587" s="1">
        <v>216432</v>
      </c>
      <c r="AC587" s="1">
        <v>216000</v>
      </c>
      <c r="AD587" s="1">
        <v>97200</v>
      </c>
    </row>
    <row r="588" spans="1:30" x14ac:dyDescent="0.25">
      <c r="A588" s="1">
        <v>17999</v>
      </c>
      <c r="B588" s="1" t="s">
        <v>3549</v>
      </c>
      <c r="C588" s="2">
        <v>40480</v>
      </c>
      <c r="D588" s="3">
        <v>2010</v>
      </c>
      <c r="E588" s="3">
        <v>10</v>
      </c>
      <c r="F588" s="1" t="s">
        <v>22</v>
      </c>
      <c r="G588" s="1"/>
      <c r="H588" s="1" t="s">
        <v>2342</v>
      </c>
      <c r="I588" s="1"/>
      <c r="J588" s="1">
        <v>2539106843</v>
      </c>
      <c r="K588" s="1" t="s">
        <v>657</v>
      </c>
      <c r="L588" s="1" t="s">
        <v>658</v>
      </c>
      <c r="M588" s="1" t="s">
        <v>53</v>
      </c>
      <c r="N588" s="7" t="s">
        <v>4205</v>
      </c>
      <c r="O588" s="1"/>
      <c r="P588" s="1" t="s">
        <v>31</v>
      </c>
      <c r="Q588" s="1" t="s">
        <v>3550</v>
      </c>
      <c r="R588" s="1" t="s">
        <v>3454</v>
      </c>
      <c r="S588" s="1" t="s">
        <v>643</v>
      </c>
      <c r="U588" s="7">
        <f>IF(ISERROR(FIND("РУСАЛ",S588,1)),0,1)</f>
        <v>0</v>
      </c>
      <c r="V588" s="7" t="s">
        <v>4173</v>
      </c>
      <c r="W588" s="1" t="s">
        <v>2302</v>
      </c>
      <c r="X588" s="7" t="s">
        <v>4182</v>
      </c>
      <c r="Y588" s="1" t="s">
        <v>3957</v>
      </c>
      <c r="Z588" s="7" t="s">
        <v>4196</v>
      </c>
      <c r="AA588" s="1">
        <v>8111001100</v>
      </c>
      <c r="AB588" s="1">
        <v>216432</v>
      </c>
      <c r="AC588" s="1">
        <v>216000</v>
      </c>
      <c r="AD588" s="1">
        <v>97200</v>
      </c>
    </row>
    <row r="589" spans="1:30" x14ac:dyDescent="0.25">
      <c r="A589" s="1">
        <v>38981</v>
      </c>
      <c r="B589" s="1" t="s">
        <v>654</v>
      </c>
      <c r="C589" s="2">
        <v>40555</v>
      </c>
      <c r="D589" s="3">
        <v>2011</v>
      </c>
      <c r="E589" s="3">
        <v>1</v>
      </c>
      <c r="F589" s="1" t="s">
        <v>22</v>
      </c>
      <c r="G589" s="1"/>
      <c r="H589" s="1" t="s">
        <v>655</v>
      </c>
      <c r="I589" s="1" t="s">
        <v>656</v>
      </c>
      <c r="J589" s="1">
        <v>2539106843</v>
      </c>
      <c r="K589" s="1" t="s">
        <v>657</v>
      </c>
      <c r="L589" s="1" t="s">
        <v>658</v>
      </c>
      <c r="M589" s="1" t="s">
        <v>659</v>
      </c>
      <c r="N589" s="7" t="s">
        <v>4205</v>
      </c>
      <c r="O589" s="1"/>
      <c r="P589" s="1" t="s">
        <v>31</v>
      </c>
      <c r="Q589" s="1" t="s">
        <v>660</v>
      </c>
      <c r="R589" s="1" t="s">
        <v>661</v>
      </c>
      <c r="S589" s="1" t="s">
        <v>662</v>
      </c>
      <c r="V589" s="7" t="s">
        <v>4026</v>
      </c>
      <c r="W589" s="1" t="s">
        <v>3889</v>
      </c>
      <c r="X589" s="7" t="s">
        <v>4182</v>
      </c>
      <c r="Y589" s="1" t="s">
        <v>3957</v>
      </c>
      <c r="Z589" s="7" t="s">
        <v>4196</v>
      </c>
      <c r="AA589" s="1">
        <v>8111001100</v>
      </c>
      <c r="AB589" s="1">
        <v>100044.5</v>
      </c>
      <c r="AC589" s="1">
        <v>99894.5</v>
      </c>
      <c r="AD589" s="1">
        <v>44952.53</v>
      </c>
    </row>
    <row r="590" spans="1:30" x14ac:dyDescent="0.25">
      <c r="A590" s="1">
        <v>39655</v>
      </c>
      <c r="B590" s="1" t="s">
        <v>775</v>
      </c>
      <c r="C590" s="2">
        <v>40568</v>
      </c>
      <c r="D590" s="3">
        <v>2011</v>
      </c>
      <c r="E590" s="3">
        <v>1</v>
      </c>
      <c r="F590" s="1" t="s">
        <v>22</v>
      </c>
      <c r="G590" s="1"/>
      <c r="H590" s="1" t="s">
        <v>776</v>
      </c>
      <c r="I590" s="1" t="s">
        <v>777</v>
      </c>
      <c r="J590" s="1">
        <v>2539106843</v>
      </c>
      <c r="K590" s="1" t="s">
        <v>657</v>
      </c>
      <c r="L590" s="1" t="s">
        <v>658</v>
      </c>
      <c r="M590" s="1" t="s">
        <v>53</v>
      </c>
      <c r="N590" s="7" t="s">
        <v>4205</v>
      </c>
      <c r="O590" s="1"/>
      <c r="P590" s="1" t="s">
        <v>31</v>
      </c>
      <c r="Q590" s="1" t="s">
        <v>778</v>
      </c>
      <c r="R590" s="1" t="s">
        <v>642</v>
      </c>
      <c r="S590" s="1" t="s">
        <v>643</v>
      </c>
      <c r="V590" s="7" t="s">
        <v>4173</v>
      </c>
      <c r="W590" s="1" t="s">
        <v>2302</v>
      </c>
      <c r="X590" s="7" t="s">
        <v>4182</v>
      </c>
      <c r="Y590" s="1" t="s">
        <v>3957</v>
      </c>
      <c r="Z590" s="7" t="s">
        <v>4196</v>
      </c>
      <c r="AA590" s="1">
        <v>8111001100</v>
      </c>
      <c r="AB590" s="1">
        <v>108216</v>
      </c>
      <c r="AC590" s="1">
        <v>108000</v>
      </c>
      <c r="AD590" s="1">
        <v>48600</v>
      </c>
    </row>
    <row r="591" spans="1:30" x14ac:dyDescent="0.25">
      <c r="A591" s="1">
        <v>40145</v>
      </c>
      <c r="B591" s="1" t="s">
        <v>901</v>
      </c>
      <c r="C591" s="2">
        <v>40591</v>
      </c>
      <c r="D591" s="3">
        <v>2011</v>
      </c>
      <c r="E591" s="3">
        <v>2</v>
      </c>
      <c r="F591" s="1" t="s">
        <v>22</v>
      </c>
      <c r="G591" s="1"/>
      <c r="H591" s="1" t="s">
        <v>655</v>
      </c>
      <c r="I591" s="1" t="s">
        <v>902</v>
      </c>
      <c r="J591" s="1">
        <v>2539106843</v>
      </c>
      <c r="K591" s="1" t="s">
        <v>657</v>
      </c>
      <c r="L591" s="1" t="s">
        <v>658</v>
      </c>
      <c r="M591" s="1" t="s">
        <v>659</v>
      </c>
      <c r="N591" s="7" t="s">
        <v>4205</v>
      </c>
      <c r="O591" s="1"/>
      <c r="P591" s="1" t="s">
        <v>31</v>
      </c>
      <c r="Q591" s="1" t="s">
        <v>903</v>
      </c>
      <c r="R591" s="1" t="s">
        <v>904</v>
      </c>
      <c r="S591" s="1" t="s">
        <v>905</v>
      </c>
      <c r="V591" s="7" t="s">
        <v>4112</v>
      </c>
      <c r="W591" s="1" t="s">
        <v>3895</v>
      </c>
      <c r="X591" s="7" t="s">
        <v>4182</v>
      </c>
      <c r="Y591" s="1" t="s">
        <v>3957</v>
      </c>
      <c r="Z591" s="7" t="s">
        <v>4196</v>
      </c>
      <c r="AA591" s="1">
        <v>8111001100</v>
      </c>
      <c r="AB591" s="1">
        <v>49599</v>
      </c>
      <c r="AC591" s="1">
        <v>49500</v>
      </c>
      <c r="AD591" s="7">
        <v>22275</v>
      </c>
    </row>
    <row r="592" spans="1:30" x14ac:dyDescent="0.25">
      <c r="A592" s="1">
        <v>40251</v>
      </c>
      <c r="B592" s="1" t="s">
        <v>940</v>
      </c>
      <c r="C592" s="2">
        <v>40581</v>
      </c>
      <c r="D592" s="3">
        <v>2011</v>
      </c>
      <c r="E592" s="3">
        <v>2</v>
      </c>
      <c r="F592" s="1" t="s">
        <v>22</v>
      </c>
      <c r="G592" s="1"/>
      <c r="H592" s="1" t="s">
        <v>776</v>
      </c>
      <c r="I592" s="1" t="s">
        <v>941</v>
      </c>
      <c r="J592" s="1">
        <v>2539106843</v>
      </c>
      <c r="K592" s="1" t="s">
        <v>657</v>
      </c>
      <c r="L592" s="1" t="s">
        <v>658</v>
      </c>
      <c r="M592" s="1" t="s">
        <v>53</v>
      </c>
      <c r="N592" s="7" t="s">
        <v>4205</v>
      </c>
      <c r="O592" s="1"/>
      <c r="P592" s="1" t="s">
        <v>31</v>
      </c>
      <c r="Q592" s="1" t="s">
        <v>942</v>
      </c>
      <c r="R592" s="1" t="s">
        <v>642</v>
      </c>
      <c r="S592" s="1" t="s">
        <v>939</v>
      </c>
      <c r="V592" s="7" t="s">
        <v>4173</v>
      </c>
      <c r="W592" s="1" t="s">
        <v>2302</v>
      </c>
      <c r="X592" s="7" t="s">
        <v>4182</v>
      </c>
      <c r="Y592" s="1" t="s">
        <v>3957</v>
      </c>
      <c r="Z592" s="7" t="s">
        <v>4196</v>
      </c>
      <c r="AA592" s="1">
        <v>8111001100</v>
      </c>
      <c r="AB592" s="1">
        <v>216432</v>
      </c>
      <c r="AC592" s="1">
        <v>216000</v>
      </c>
      <c r="AD592" s="7">
        <v>97200</v>
      </c>
    </row>
    <row r="593" spans="1:30" x14ac:dyDescent="0.25">
      <c r="A593" s="1">
        <v>41262</v>
      </c>
      <c r="B593" s="1" t="s">
        <v>1103</v>
      </c>
      <c r="C593" s="2">
        <v>40627</v>
      </c>
      <c r="D593" s="3">
        <v>2011</v>
      </c>
      <c r="E593" s="3">
        <v>3</v>
      </c>
      <c r="F593" s="1" t="s">
        <v>22</v>
      </c>
      <c r="G593" s="1"/>
      <c r="H593" s="1" t="s">
        <v>1104</v>
      </c>
      <c r="I593" s="1" t="s">
        <v>902</v>
      </c>
      <c r="J593" s="1">
        <v>2539106843</v>
      </c>
      <c r="K593" s="1" t="s">
        <v>657</v>
      </c>
      <c r="L593" s="1" t="s">
        <v>658</v>
      </c>
      <c r="M593" s="1" t="s">
        <v>659</v>
      </c>
      <c r="N593" s="7" t="s">
        <v>4205</v>
      </c>
      <c r="O593" s="1"/>
      <c r="P593" s="1" t="s">
        <v>31</v>
      </c>
      <c r="Q593" s="1" t="s">
        <v>1105</v>
      </c>
      <c r="R593" s="1"/>
      <c r="S593" s="1" t="s">
        <v>662</v>
      </c>
      <c r="V593" s="7" t="s">
        <v>4026</v>
      </c>
      <c r="W593" s="1" t="s">
        <v>3889</v>
      </c>
      <c r="X593" s="7" t="s">
        <v>4182</v>
      </c>
      <c r="Y593" s="1" t="s">
        <v>3957</v>
      </c>
      <c r="Z593" s="7" t="s">
        <v>4196</v>
      </c>
      <c r="AA593" s="1">
        <v>8111001100</v>
      </c>
      <c r="AB593" s="1">
        <v>100268.5</v>
      </c>
      <c r="AC593" s="1">
        <v>100118.5</v>
      </c>
      <c r="AD593" s="1">
        <v>45053.33</v>
      </c>
    </row>
    <row r="594" spans="1:30" x14ac:dyDescent="0.25">
      <c r="A594" s="1">
        <v>42954</v>
      </c>
      <c r="B594" s="1" t="s">
        <v>1228</v>
      </c>
      <c r="C594" s="2">
        <v>40658</v>
      </c>
      <c r="D594" s="3">
        <v>2011</v>
      </c>
      <c r="E594" s="3">
        <v>4</v>
      </c>
      <c r="F594" s="1" t="s">
        <v>22</v>
      </c>
      <c r="G594" s="1"/>
      <c r="H594" s="1" t="s">
        <v>742</v>
      </c>
      <c r="I594" s="1" t="s">
        <v>1229</v>
      </c>
      <c r="J594" s="1">
        <v>2539106843</v>
      </c>
      <c r="K594" s="1" t="s">
        <v>657</v>
      </c>
      <c r="L594" s="1" t="s">
        <v>658</v>
      </c>
      <c r="M594" s="1" t="s">
        <v>53</v>
      </c>
      <c r="N594" s="7" t="s">
        <v>4205</v>
      </c>
      <c r="O594" s="1"/>
      <c r="P594" s="1" t="s">
        <v>31</v>
      </c>
      <c r="Q594" s="1" t="s">
        <v>1230</v>
      </c>
      <c r="R594" s="1"/>
      <c r="S594" s="1" t="s">
        <v>1231</v>
      </c>
      <c r="V594" s="7" t="s">
        <v>4173</v>
      </c>
      <c r="W594" s="1" t="s">
        <v>3902</v>
      </c>
      <c r="X594" s="7" t="s">
        <v>4182</v>
      </c>
      <c r="Y594" s="1" t="s">
        <v>3957</v>
      </c>
      <c r="Z594" s="7" t="s">
        <v>4196</v>
      </c>
      <c r="AA594" s="1">
        <v>8111001100</v>
      </c>
      <c r="AB594" s="1">
        <v>22044</v>
      </c>
      <c r="AC594" s="1">
        <v>22000</v>
      </c>
      <c r="AD594" s="1">
        <v>9900</v>
      </c>
    </row>
    <row r="595" spans="1:30" x14ac:dyDescent="0.25">
      <c r="A595" s="1">
        <v>42962</v>
      </c>
      <c r="B595" s="1" t="s">
        <v>1256</v>
      </c>
      <c r="C595" s="2">
        <v>40648</v>
      </c>
      <c r="D595" s="3">
        <v>2011</v>
      </c>
      <c r="E595" s="3">
        <v>4</v>
      </c>
      <c r="F595" s="1" t="s">
        <v>22</v>
      </c>
      <c r="G595" s="1"/>
      <c r="H595" s="1" t="s">
        <v>776</v>
      </c>
      <c r="I595" s="1" t="s">
        <v>941</v>
      </c>
      <c r="J595" s="1">
        <v>2539106843</v>
      </c>
      <c r="K595" s="1" t="s">
        <v>657</v>
      </c>
      <c r="L595" s="1" t="s">
        <v>658</v>
      </c>
      <c r="M595" s="1" t="s">
        <v>53</v>
      </c>
      <c r="N595" s="7" t="s">
        <v>4205</v>
      </c>
      <c r="O595" s="1"/>
      <c r="P595" s="1" t="s">
        <v>31</v>
      </c>
      <c r="Q595" s="1" t="s">
        <v>1257</v>
      </c>
      <c r="R595" s="1"/>
      <c r="S595" s="1" t="s">
        <v>1258</v>
      </c>
      <c r="V595" s="7" t="s">
        <v>4130</v>
      </c>
      <c r="W595" s="1" t="s">
        <v>3903</v>
      </c>
      <c r="X595" s="7" t="s">
        <v>4182</v>
      </c>
      <c r="Y595" s="1" t="s">
        <v>3957</v>
      </c>
      <c r="Z595" s="7" t="s">
        <v>4196</v>
      </c>
      <c r="AA595" s="1">
        <v>8111001100</v>
      </c>
      <c r="AB595" s="1">
        <v>100200</v>
      </c>
      <c r="AC595" s="1">
        <v>100000</v>
      </c>
      <c r="AD595" s="1">
        <v>45000</v>
      </c>
    </row>
    <row r="596" spans="1:30" x14ac:dyDescent="0.25">
      <c r="A596" s="1">
        <v>8345</v>
      </c>
      <c r="B596" s="1" t="s">
        <v>2335</v>
      </c>
      <c r="C596" s="2">
        <v>40491</v>
      </c>
      <c r="D596" s="3">
        <v>2010</v>
      </c>
      <c r="E596" s="3">
        <v>11</v>
      </c>
      <c r="F596" s="1" t="s">
        <v>22</v>
      </c>
      <c r="G596" s="1"/>
      <c r="H596" s="1" t="s">
        <v>2336</v>
      </c>
      <c r="I596" s="1" t="s">
        <v>2337</v>
      </c>
      <c r="J596" s="1">
        <v>2539106995</v>
      </c>
      <c r="K596" s="1" t="s">
        <v>744</v>
      </c>
      <c r="L596" s="1" t="s">
        <v>745</v>
      </c>
      <c r="M596" s="1" t="s">
        <v>53</v>
      </c>
      <c r="N596" s="7" t="s">
        <v>4205</v>
      </c>
      <c r="O596" s="1"/>
      <c r="P596" s="1" t="s">
        <v>31</v>
      </c>
      <c r="Q596" s="1" t="s">
        <v>2338</v>
      </c>
      <c r="R596" s="1" t="s">
        <v>410</v>
      </c>
      <c r="S596" s="1" t="s">
        <v>2339</v>
      </c>
      <c r="U596" s="7">
        <f>IF(ISERROR(FIND("РУСАЛ",S596,1)),0,1)</f>
        <v>0</v>
      </c>
      <c r="V596" s="7" t="s">
        <v>4014</v>
      </c>
      <c r="W596" s="1" t="s">
        <v>2340</v>
      </c>
      <c r="X596" s="7" t="s">
        <v>4182</v>
      </c>
      <c r="Y596" s="1" t="s">
        <v>3957</v>
      </c>
      <c r="Z596" s="7" t="s">
        <v>4196</v>
      </c>
      <c r="AA596" s="1">
        <v>8111001100</v>
      </c>
      <c r="AB596" s="1">
        <v>52476</v>
      </c>
      <c r="AC596" s="1">
        <v>52056</v>
      </c>
      <c r="AD596" s="1">
        <v>15620</v>
      </c>
    </row>
    <row r="597" spans="1:30" x14ac:dyDescent="0.25">
      <c r="A597" s="1">
        <v>39626</v>
      </c>
      <c r="B597" s="1" t="s">
        <v>741</v>
      </c>
      <c r="C597" s="2">
        <v>40568</v>
      </c>
      <c r="D597" s="3">
        <v>2011</v>
      </c>
      <c r="E597" s="3">
        <v>1</v>
      </c>
      <c r="F597" s="1" t="s">
        <v>22</v>
      </c>
      <c r="G597" s="1"/>
      <c r="H597" s="1" t="s">
        <v>742</v>
      </c>
      <c r="I597" s="1" t="s">
        <v>743</v>
      </c>
      <c r="J597" s="1">
        <v>2539106995</v>
      </c>
      <c r="K597" s="1" t="s">
        <v>744</v>
      </c>
      <c r="L597" s="1" t="s">
        <v>745</v>
      </c>
      <c r="M597" s="1" t="s">
        <v>53</v>
      </c>
      <c r="N597" s="7" t="s">
        <v>4205</v>
      </c>
      <c r="O597" s="1"/>
      <c r="P597" s="1" t="s">
        <v>31</v>
      </c>
      <c r="Q597" s="1" t="s">
        <v>746</v>
      </c>
      <c r="R597" s="1" t="s">
        <v>747</v>
      </c>
      <c r="S597" s="1" t="s">
        <v>748</v>
      </c>
      <c r="V597" s="7" t="s">
        <v>4173</v>
      </c>
      <c r="W597" s="1" t="s">
        <v>2340</v>
      </c>
      <c r="X597" s="7" t="s">
        <v>4182</v>
      </c>
      <c r="Y597" s="1" t="s">
        <v>3957</v>
      </c>
      <c r="Z597" s="7" t="s">
        <v>4196</v>
      </c>
      <c r="AA597" s="1">
        <v>8111001100</v>
      </c>
      <c r="AB597" s="1">
        <v>108216</v>
      </c>
      <c r="AC597" s="1">
        <v>108000</v>
      </c>
      <c r="AD597" s="1">
        <v>48600</v>
      </c>
    </row>
    <row r="598" spans="1:30" x14ac:dyDescent="0.25">
      <c r="A598" s="1">
        <v>40243</v>
      </c>
      <c r="B598" s="1" t="s">
        <v>918</v>
      </c>
      <c r="C598" s="2">
        <v>40591</v>
      </c>
      <c r="D598" s="3">
        <v>2011</v>
      </c>
      <c r="E598" s="3">
        <v>2</v>
      </c>
      <c r="F598" s="1" t="s">
        <v>22</v>
      </c>
      <c r="G598" s="1"/>
      <c r="H598" s="1" t="s">
        <v>742</v>
      </c>
      <c r="I598" s="1" t="s">
        <v>919</v>
      </c>
      <c r="J598" s="1">
        <v>2539106995</v>
      </c>
      <c r="K598" s="1" t="s">
        <v>744</v>
      </c>
      <c r="L598" s="1" t="s">
        <v>745</v>
      </c>
      <c r="M598" s="1" t="s">
        <v>53</v>
      </c>
      <c r="N598" s="7" t="s">
        <v>4205</v>
      </c>
      <c r="O598" s="1"/>
      <c r="P598" s="1" t="s">
        <v>31</v>
      </c>
      <c r="Q598" s="1" t="s">
        <v>920</v>
      </c>
      <c r="R598" s="1" t="s">
        <v>747</v>
      </c>
      <c r="S598" s="1" t="s">
        <v>921</v>
      </c>
      <c r="V598" s="7" t="s">
        <v>4173</v>
      </c>
      <c r="W598" s="1" t="s">
        <v>2340</v>
      </c>
      <c r="X598" s="7" t="s">
        <v>4182</v>
      </c>
      <c r="Y598" s="1" t="s">
        <v>3957</v>
      </c>
      <c r="Z598" s="7" t="s">
        <v>4196</v>
      </c>
      <c r="AA598" s="1">
        <v>8111001100</v>
      </c>
      <c r="AB598" s="1">
        <v>216432</v>
      </c>
      <c r="AC598" s="1">
        <v>216000</v>
      </c>
      <c r="AD598" s="7">
        <v>97200</v>
      </c>
    </row>
    <row r="599" spans="1:30" x14ac:dyDescent="0.25">
      <c r="A599" s="1">
        <v>41257</v>
      </c>
      <c r="B599" s="1" t="s">
        <v>1094</v>
      </c>
      <c r="C599" s="2">
        <v>40630</v>
      </c>
      <c r="D599" s="3">
        <v>2011</v>
      </c>
      <c r="E599" s="3">
        <v>3</v>
      </c>
      <c r="F599" s="1" t="s">
        <v>22</v>
      </c>
      <c r="G599" s="1"/>
      <c r="H599" s="1" t="s">
        <v>1095</v>
      </c>
      <c r="I599" s="1" t="e">
        <f>- HAIPHONG</f>
        <v>#NAME?</v>
      </c>
      <c r="J599" s="1">
        <v>2539106995</v>
      </c>
      <c r="K599" s="1" t="s">
        <v>744</v>
      </c>
      <c r="L599" s="1" t="s">
        <v>745</v>
      </c>
      <c r="M599" s="1" t="s">
        <v>659</v>
      </c>
      <c r="N599" s="7" t="s">
        <v>4220</v>
      </c>
      <c r="O599" s="1"/>
      <c r="P599" s="1" t="s">
        <v>31</v>
      </c>
      <c r="Q599" s="1" t="s">
        <v>1096</v>
      </c>
      <c r="R599" s="1"/>
      <c r="S599" s="1" t="s">
        <v>1097</v>
      </c>
      <c r="V599" s="7" t="s">
        <v>4112</v>
      </c>
      <c r="W599" s="1" t="s">
        <v>2340</v>
      </c>
      <c r="X599" s="7" t="s">
        <v>4182</v>
      </c>
      <c r="Y599" s="1" t="s">
        <v>3957</v>
      </c>
      <c r="Z599" s="7" t="s">
        <v>4196</v>
      </c>
      <c r="AA599" s="1">
        <v>8111001100</v>
      </c>
      <c r="AB599" s="1">
        <v>50601</v>
      </c>
      <c r="AC599" s="1">
        <v>50500</v>
      </c>
      <c r="AD599" s="1">
        <v>22725</v>
      </c>
    </row>
    <row r="600" spans="1:30" x14ac:dyDescent="0.25">
      <c r="A600" s="1">
        <v>42959</v>
      </c>
      <c r="B600" s="1" t="s">
        <v>1243</v>
      </c>
      <c r="C600" s="2">
        <v>40651</v>
      </c>
      <c r="D600" s="3">
        <v>2011</v>
      </c>
      <c r="E600" s="3">
        <v>4</v>
      </c>
      <c r="F600" s="1" t="s">
        <v>22</v>
      </c>
      <c r="G600" s="1"/>
      <c r="H600" s="1" t="s">
        <v>1244</v>
      </c>
      <c r="I600" s="1" t="s">
        <v>1245</v>
      </c>
      <c r="J600" s="1">
        <v>2539106995</v>
      </c>
      <c r="K600" s="1" t="s">
        <v>744</v>
      </c>
      <c r="L600" s="1" t="s">
        <v>745</v>
      </c>
      <c r="M600" s="1" t="s">
        <v>53</v>
      </c>
      <c r="N600" s="7" t="s">
        <v>4205</v>
      </c>
      <c r="O600" s="1"/>
      <c r="P600" s="1" t="s">
        <v>31</v>
      </c>
      <c r="Q600" s="1" t="s">
        <v>1246</v>
      </c>
      <c r="R600" s="1"/>
      <c r="S600" s="1" t="s">
        <v>1247</v>
      </c>
      <c r="V600" s="7" t="s">
        <v>4130</v>
      </c>
      <c r="W600" s="1" t="s">
        <v>2340</v>
      </c>
      <c r="X600" s="7" t="s">
        <v>4182</v>
      </c>
      <c r="Y600" s="1" t="s">
        <v>3957</v>
      </c>
      <c r="Z600" s="7" t="s">
        <v>4196</v>
      </c>
      <c r="AA600" s="1">
        <v>8111001100</v>
      </c>
      <c r="AB600" s="1">
        <v>100200</v>
      </c>
      <c r="AC600" s="1">
        <v>100000</v>
      </c>
      <c r="AD600" s="1">
        <v>30000</v>
      </c>
    </row>
    <row r="601" spans="1:30" x14ac:dyDescent="0.25">
      <c r="A601" s="1">
        <v>41270</v>
      </c>
      <c r="B601" s="1" t="s">
        <v>1117</v>
      </c>
      <c r="C601" s="2">
        <v>40619</v>
      </c>
      <c r="D601" s="3">
        <v>2011</v>
      </c>
      <c r="E601" s="3">
        <v>3</v>
      </c>
      <c r="F601" s="1" t="s">
        <v>22</v>
      </c>
      <c r="G601" s="1"/>
      <c r="H601" s="1" t="s">
        <v>1118</v>
      </c>
      <c r="I601" s="1" t="s">
        <v>371</v>
      </c>
      <c r="J601" s="1">
        <v>2539112484</v>
      </c>
      <c r="K601" s="1" t="s">
        <v>1119</v>
      </c>
      <c r="L601" s="1" t="s">
        <v>1120</v>
      </c>
      <c r="M601" s="1" t="s">
        <v>659</v>
      </c>
      <c r="N601" s="7" t="s">
        <v>4205</v>
      </c>
      <c r="O601" s="1"/>
      <c r="P601" s="1" t="s">
        <v>31</v>
      </c>
      <c r="Q601" s="1" t="s">
        <v>1121</v>
      </c>
      <c r="R601" s="1"/>
      <c r="S601" s="1" t="s">
        <v>643</v>
      </c>
      <c r="V601" s="7" t="s">
        <v>4173</v>
      </c>
      <c r="W601" s="1" t="s">
        <v>2302</v>
      </c>
      <c r="X601" s="7" t="s">
        <v>4182</v>
      </c>
      <c r="Y601" s="1" t="s">
        <v>3957</v>
      </c>
      <c r="Z601" s="7" t="s">
        <v>4196</v>
      </c>
      <c r="AA601" s="1">
        <v>8111001100</v>
      </c>
      <c r="AB601" s="1">
        <v>100200</v>
      </c>
      <c r="AC601" s="1">
        <v>100000</v>
      </c>
      <c r="AD601" s="1">
        <v>45000</v>
      </c>
    </row>
    <row r="602" spans="1:30" x14ac:dyDescent="0.25">
      <c r="A602" s="1">
        <v>44234</v>
      </c>
      <c r="B602" s="1" t="s">
        <v>1350</v>
      </c>
      <c r="C602" s="2">
        <v>40693</v>
      </c>
      <c r="D602" s="3">
        <v>2011</v>
      </c>
      <c r="E602" s="3">
        <v>5</v>
      </c>
      <c r="F602" s="1" t="s">
        <v>22</v>
      </c>
      <c r="G602" s="1"/>
      <c r="H602" s="1" t="s">
        <v>1104</v>
      </c>
      <c r="I602" s="1" t="s">
        <v>371</v>
      </c>
      <c r="J602" s="1">
        <v>2539112484</v>
      </c>
      <c r="K602" s="1" t="s">
        <v>1119</v>
      </c>
      <c r="L602" s="1" t="s">
        <v>1120</v>
      </c>
      <c r="M602" s="1" t="s">
        <v>659</v>
      </c>
      <c r="N602" s="7" t="s">
        <v>4205</v>
      </c>
      <c r="O602" s="1"/>
      <c r="P602" s="1" t="s">
        <v>31</v>
      </c>
      <c r="Q602" s="1" t="s">
        <v>1351</v>
      </c>
      <c r="R602" s="1"/>
      <c r="S602" s="1" t="s">
        <v>1352</v>
      </c>
      <c r="V602" s="7" t="s">
        <v>4152</v>
      </c>
      <c r="W602" s="1" t="s">
        <v>3905</v>
      </c>
      <c r="X602" s="7" t="s">
        <v>4182</v>
      </c>
      <c r="Y602" s="1" t="s">
        <v>3957</v>
      </c>
      <c r="Z602" s="7" t="s">
        <v>4196</v>
      </c>
      <c r="AA602" s="1">
        <v>8111001100</v>
      </c>
      <c r="AB602" s="1">
        <v>50130</v>
      </c>
      <c r="AC602" s="1">
        <v>50035</v>
      </c>
      <c r="AD602" s="1">
        <v>22515.75</v>
      </c>
    </row>
    <row r="603" spans="1:30" x14ac:dyDescent="0.25">
      <c r="A603" s="1">
        <v>44236</v>
      </c>
      <c r="B603" s="1" t="s">
        <v>1353</v>
      </c>
      <c r="C603" s="2">
        <v>40686</v>
      </c>
      <c r="D603" s="3">
        <v>2011</v>
      </c>
      <c r="E603" s="3">
        <v>5</v>
      </c>
      <c r="F603" s="1" t="s">
        <v>22</v>
      </c>
      <c r="G603" s="1"/>
      <c r="H603" s="1" t="s">
        <v>1104</v>
      </c>
      <c r="I603" s="1" t="s">
        <v>371</v>
      </c>
      <c r="J603" s="1">
        <v>2539112484</v>
      </c>
      <c r="K603" s="1" t="s">
        <v>1119</v>
      </c>
      <c r="L603" s="1" t="s">
        <v>1120</v>
      </c>
      <c r="M603" s="1" t="s">
        <v>659</v>
      </c>
      <c r="N603" s="7" t="s">
        <v>4205</v>
      </c>
      <c r="O603" s="1"/>
      <c r="P603" s="1" t="s">
        <v>31</v>
      </c>
      <c r="Q603" s="1" t="s">
        <v>1354</v>
      </c>
      <c r="R603" s="1"/>
      <c r="S603" s="1" t="s">
        <v>1352</v>
      </c>
      <c r="V603" s="7" t="s">
        <v>4152</v>
      </c>
      <c r="W603" s="1" t="s">
        <v>3905</v>
      </c>
      <c r="X603" s="7" t="s">
        <v>4182</v>
      </c>
      <c r="Y603" s="1" t="s">
        <v>3957</v>
      </c>
      <c r="Z603" s="7" t="s">
        <v>4196</v>
      </c>
      <c r="AA603" s="1">
        <v>8111001100</v>
      </c>
      <c r="AB603" s="1">
        <v>100192.5</v>
      </c>
      <c r="AC603" s="1">
        <v>100002.5</v>
      </c>
      <c r="AD603" s="1">
        <v>45001.13</v>
      </c>
    </row>
    <row r="604" spans="1:30" x14ac:dyDescent="0.25">
      <c r="A604" s="1">
        <v>44240</v>
      </c>
      <c r="B604" s="1" t="s">
        <v>1363</v>
      </c>
      <c r="C604" s="2">
        <v>40682</v>
      </c>
      <c r="D604" s="3">
        <v>2011</v>
      </c>
      <c r="E604" s="3">
        <v>5</v>
      </c>
      <c r="F604" s="1" t="s">
        <v>22</v>
      </c>
      <c r="G604" s="1"/>
      <c r="H604" s="1" t="s">
        <v>1104</v>
      </c>
      <c r="I604" s="1" t="s">
        <v>371</v>
      </c>
      <c r="J604" s="1">
        <v>2539112484</v>
      </c>
      <c r="K604" s="1" t="s">
        <v>1119</v>
      </c>
      <c r="L604" s="1" t="s">
        <v>1120</v>
      </c>
      <c r="M604" s="1" t="s">
        <v>659</v>
      </c>
      <c r="N604" s="7" t="s">
        <v>4205</v>
      </c>
      <c r="O604" s="1"/>
      <c r="P604" s="1" t="s">
        <v>31</v>
      </c>
      <c r="Q604" s="1" t="s">
        <v>1364</v>
      </c>
      <c r="R604" s="1"/>
      <c r="S604" s="1" t="s">
        <v>939</v>
      </c>
      <c r="V604" s="7" t="s">
        <v>4173</v>
      </c>
      <c r="W604" s="1" t="s">
        <v>2302</v>
      </c>
      <c r="X604" s="7" t="s">
        <v>4182</v>
      </c>
      <c r="Y604" s="1" t="s">
        <v>3957</v>
      </c>
      <c r="Z604" s="7" t="s">
        <v>4196</v>
      </c>
      <c r="AA604" s="1">
        <v>8111001100</v>
      </c>
      <c r="AB604" s="1">
        <v>150354</v>
      </c>
      <c r="AC604" s="1">
        <v>150084</v>
      </c>
      <c r="AD604" s="1">
        <v>67537.8</v>
      </c>
    </row>
    <row r="605" spans="1:30" x14ac:dyDescent="0.25">
      <c r="A605" s="1">
        <v>45541</v>
      </c>
      <c r="B605" s="1" t="s">
        <v>1485</v>
      </c>
      <c r="C605" s="2">
        <v>40708</v>
      </c>
      <c r="D605" s="3">
        <v>2011</v>
      </c>
      <c r="E605" s="3">
        <v>6</v>
      </c>
      <c r="F605" s="1" t="s">
        <v>22</v>
      </c>
      <c r="G605" s="1"/>
      <c r="H605" s="1" t="s">
        <v>1118</v>
      </c>
      <c r="I605" s="1" t="s">
        <v>371</v>
      </c>
      <c r="J605" s="1">
        <v>2539112484</v>
      </c>
      <c r="K605" s="1" t="s">
        <v>1119</v>
      </c>
      <c r="L605" s="1" t="s">
        <v>1120</v>
      </c>
      <c r="M605" s="1" t="s">
        <v>659</v>
      </c>
      <c r="N605" s="7" t="s">
        <v>4205</v>
      </c>
      <c r="O605" s="1"/>
      <c r="P605" s="1" t="s">
        <v>31</v>
      </c>
      <c r="Q605" s="1" t="s">
        <v>1486</v>
      </c>
      <c r="R605" s="1"/>
      <c r="S605" s="1" t="s">
        <v>1487</v>
      </c>
      <c r="V605" s="7" t="s">
        <v>4168</v>
      </c>
      <c r="W605" s="1" t="s">
        <v>3912</v>
      </c>
      <c r="X605" s="7" t="s">
        <v>4182</v>
      </c>
      <c r="Y605" s="1" t="s">
        <v>3957</v>
      </c>
      <c r="Z605" s="7" t="s">
        <v>4196</v>
      </c>
      <c r="AA605" s="1">
        <v>8111001100</v>
      </c>
      <c r="AB605" s="1">
        <v>100200</v>
      </c>
      <c r="AC605" s="1">
        <v>100000</v>
      </c>
      <c r="AD605" s="1">
        <v>45000</v>
      </c>
    </row>
    <row r="606" spans="1:30" x14ac:dyDescent="0.25">
      <c r="A606" s="1">
        <v>45571</v>
      </c>
      <c r="B606" s="1" t="s">
        <v>1488</v>
      </c>
      <c r="C606" s="2">
        <v>40721</v>
      </c>
      <c r="D606" s="3">
        <v>2011</v>
      </c>
      <c r="E606" s="3">
        <v>6</v>
      </c>
      <c r="F606" s="1" t="s">
        <v>22</v>
      </c>
      <c r="G606" s="1"/>
      <c r="H606" s="1" t="s">
        <v>1118</v>
      </c>
      <c r="I606" s="1" t="s">
        <v>371</v>
      </c>
      <c r="J606" s="1">
        <v>2539112484</v>
      </c>
      <c r="K606" s="1" t="s">
        <v>1119</v>
      </c>
      <c r="L606" s="1" t="s">
        <v>1120</v>
      </c>
      <c r="M606" s="1" t="s">
        <v>659</v>
      </c>
      <c r="N606" s="7" t="s">
        <v>4205</v>
      </c>
      <c r="O606" s="1"/>
      <c r="P606" s="1" t="s">
        <v>31</v>
      </c>
      <c r="Q606" s="1" t="s">
        <v>1486</v>
      </c>
      <c r="R606" s="1"/>
      <c r="S606" s="1" t="s">
        <v>1487</v>
      </c>
      <c r="V606" s="7" t="s">
        <v>4168</v>
      </c>
      <c r="W606" s="1" t="s">
        <v>3912</v>
      </c>
      <c r="X606" s="7" t="s">
        <v>4182</v>
      </c>
      <c r="Y606" s="1" t="s">
        <v>3957</v>
      </c>
      <c r="Z606" s="7" t="s">
        <v>4196</v>
      </c>
      <c r="AA606" s="1">
        <v>8111001100</v>
      </c>
      <c r="AB606" s="1">
        <v>100200</v>
      </c>
      <c r="AC606" s="1">
        <v>100000</v>
      </c>
      <c r="AD606" s="1">
        <v>45000</v>
      </c>
    </row>
    <row r="607" spans="1:30" x14ac:dyDescent="0.25">
      <c r="A607" s="1">
        <v>46471</v>
      </c>
      <c r="B607" s="1" t="s">
        <v>1584</v>
      </c>
      <c r="C607" s="2">
        <v>40735</v>
      </c>
      <c r="D607" s="3">
        <v>2011</v>
      </c>
      <c r="E607" s="3">
        <v>7</v>
      </c>
      <c r="F607" s="1" t="s">
        <v>22</v>
      </c>
      <c r="G607" s="1"/>
      <c r="H607" s="1" t="s">
        <v>1585</v>
      </c>
      <c r="I607" s="1" t="s">
        <v>1586</v>
      </c>
      <c r="J607" s="1">
        <v>2539112484</v>
      </c>
      <c r="K607" s="1" t="s">
        <v>1119</v>
      </c>
      <c r="L607" s="1" t="s">
        <v>1120</v>
      </c>
      <c r="M607" s="1" t="s">
        <v>53</v>
      </c>
      <c r="N607" s="7" t="s">
        <v>4205</v>
      </c>
      <c r="O607" s="1"/>
      <c r="P607" s="1" t="s">
        <v>31</v>
      </c>
      <c r="Q607" s="1" t="s">
        <v>1587</v>
      </c>
      <c r="R607" s="1"/>
      <c r="S607" s="1" t="s">
        <v>1588</v>
      </c>
      <c r="V607" s="7" t="s">
        <v>4043</v>
      </c>
      <c r="W607" s="1" t="s">
        <v>3889</v>
      </c>
      <c r="X607" s="7" t="s">
        <v>4182</v>
      </c>
      <c r="Y607" s="1" t="s">
        <v>3957</v>
      </c>
      <c r="Z607" s="7" t="s">
        <v>4196</v>
      </c>
      <c r="AA607" s="1">
        <v>8111001100</v>
      </c>
      <c r="AB607" s="1">
        <v>108216</v>
      </c>
      <c r="AC607" s="1">
        <v>108000</v>
      </c>
      <c r="AD607" s="1">
        <v>48600</v>
      </c>
    </row>
    <row r="608" spans="1:30" x14ac:dyDescent="0.25">
      <c r="A608" s="1">
        <v>46477</v>
      </c>
      <c r="B608" s="1" t="s">
        <v>1597</v>
      </c>
      <c r="C608" s="2">
        <v>40728</v>
      </c>
      <c r="D608" s="3">
        <v>2011</v>
      </c>
      <c r="E608" s="3">
        <v>7</v>
      </c>
      <c r="F608" s="1" t="s">
        <v>22</v>
      </c>
      <c r="G608" s="1"/>
      <c r="H608" s="1" t="s">
        <v>1356</v>
      </c>
      <c r="I608" s="1" t="s">
        <v>371</v>
      </c>
      <c r="J608" s="1">
        <v>2539112484</v>
      </c>
      <c r="K608" s="1" t="s">
        <v>1119</v>
      </c>
      <c r="L608" s="1" t="s">
        <v>1120</v>
      </c>
      <c r="M608" s="1" t="s">
        <v>659</v>
      </c>
      <c r="N608" s="7" t="s">
        <v>4205</v>
      </c>
      <c r="O608" s="1"/>
      <c r="P608" s="1" t="s">
        <v>31</v>
      </c>
      <c r="Q608" s="1" t="s">
        <v>1598</v>
      </c>
      <c r="R608" s="1"/>
      <c r="S608" s="1" t="s">
        <v>1358</v>
      </c>
      <c r="V608" s="7" t="s">
        <v>4113</v>
      </c>
      <c r="W608" s="1" t="s">
        <v>3906</v>
      </c>
      <c r="X608" s="7" t="s">
        <v>4182</v>
      </c>
      <c r="Y608" s="1" t="s">
        <v>3957</v>
      </c>
      <c r="Z608" s="7" t="s">
        <v>4196</v>
      </c>
      <c r="AA608" s="1">
        <v>8111001100</v>
      </c>
      <c r="AB608" s="1">
        <v>162337</v>
      </c>
      <c r="AC608" s="1">
        <v>162013</v>
      </c>
      <c r="AD608" s="1">
        <v>72905.850000000006</v>
      </c>
    </row>
    <row r="609" spans="1:30" x14ac:dyDescent="0.25">
      <c r="A609" s="1">
        <v>46478</v>
      </c>
      <c r="B609" s="1" t="s">
        <v>1599</v>
      </c>
      <c r="C609" s="2">
        <v>40728</v>
      </c>
      <c r="D609" s="3">
        <v>2011</v>
      </c>
      <c r="E609" s="3">
        <v>7</v>
      </c>
      <c r="F609" s="1" t="s">
        <v>22</v>
      </c>
      <c r="G609" s="1"/>
      <c r="H609" s="1" t="s">
        <v>662</v>
      </c>
      <c r="I609" s="1" t="s">
        <v>371</v>
      </c>
      <c r="J609" s="1">
        <v>2539112484</v>
      </c>
      <c r="K609" s="1" t="s">
        <v>1119</v>
      </c>
      <c r="L609" s="1" t="s">
        <v>1120</v>
      </c>
      <c r="M609" s="1" t="s">
        <v>659</v>
      </c>
      <c r="N609" s="7" t="s">
        <v>4205</v>
      </c>
      <c r="O609" s="1"/>
      <c r="P609" s="1" t="s">
        <v>31</v>
      </c>
      <c r="Q609" s="1" t="s">
        <v>1600</v>
      </c>
      <c r="R609" s="1"/>
      <c r="S609" s="1" t="s">
        <v>662</v>
      </c>
      <c r="V609" s="7" t="s">
        <v>4026</v>
      </c>
      <c r="W609" s="1" t="s">
        <v>662</v>
      </c>
      <c r="X609" s="7" t="s">
        <v>4182</v>
      </c>
      <c r="Y609" s="1" t="s">
        <v>3957</v>
      </c>
      <c r="Z609" s="7" t="s">
        <v>4196</v>
      </c>
      <c r="AA609" s="1">
        <v>8111001100</v>
      </c>
      <c r="AB609" s="1">
        <v>100480</v>
      </c>
      <c r="AC609" s="1">
        <v>100290</v>
      </c>
      <c r="AD609" s="1">
        <v>45130.5</v>
      </c>
    </row>
    <row r="610" spans="1:30" x14ac:dyDescent="0.25">
      <c r="A610" s="1">
        <v>26410</v>
      </c>
      <c r="B610" s="1" t="s">
        <v>3704</v>
      </c>
      <c r="C610" s="2">
        <v>40388</v>
      </c>
      <c r="D610" s="3">
        <v>2010</v>
      </c>
      <c r="E610" s="3">
        <v>7</v>
      </c>
      <c r="F610" s="1" t="s">
        <v>22</v>
      </c>
      <c r="G610" s="1"/>
      <c r="H610" s="1" t="s">
        <v>3705</v>
      </c>
      <c r="I610" s="1" t="s">
        <v>3706</v>
      </c>
      <c r="J610" s="1">
        <v>2540140817</v>
      </c>
      <c r="K610" s="1" t="s">
        <v>3707</v>
      </c>
      <c r="L610" s="1" t="s">
        <v>3708</v>
      </c>
      <c r="M610" s="1" t="s">
        <v>53</v>
      </c>
      <c r="N610" s="7" t="s">
        <v>4205</v>
      </c>
      <c r="O610" s="1"/>
      <c r="P610" s="1" t="s">
        <v>31</v>
      </c>
      <c r="Q610" s="1" t="s">
        <v>3709</v>
      </c>
      <c r="R610" s="1" t="s">
        <v>410</v>
      </c>
      <c r="S610" s="1" t="s">
        <v>3710</v>
      </c>
      <c r="T610" s="7" t="s">
        <v>4085</v>
      </c>
      <c r="V610" s="7" t="s">
        <v>4236</v>
      </c>
      <c r="W610" s="1" t="s">
        <v>3711</v>
      </c>
      <c r="X610" s="7" t="s">
        <v>4177</v>
      </c>
      <c r="Y610" s="1" t="s">
        <v>3934</v>
      </c>
      <c r="Z610" s="7" t="s">
        <v>4196</v>
      </c>
      <c r="AA610" s="1">
        <v>7601201009</v>
      </c>
      <c r="AB610" s="1">
        <v>5</v>
      </c>
      <c r="AC610" s="1">
        <v>4</v>
      </c>
      <c r="AD610" s="1">
        <v>4.8</v>
      </c>
    </row>
    <row r="611" spans="1:30" x14ac:dyDescent="0.25">
      <c r="A611" s="1">
        <v>6915</v>
      </c>
      <c r="B611" s="1" t="s">
        <v>2228</v>
      </c>
      <c r="C611" s="2">
        <v>40198</v>
      </c>
      <c r="D611" s="3">
        <v>2010</v>
      </c>
      <c r="E611" s="3">
        <v>1</v>
      </c>
      <c r="F611" s="1" t="s">
        <v>22</v>
      </c>
      <c r="G611" s="1"/>
      <c r="H611" s="1" t="s">
        <v>2229</v>
      </c>
      <c r="I611" s="1" t="s">
        <v>2230</v>
      </c>
      <c r="J611" s="1">
        <v>2540141930</v>
      </c>
      <c r="K611" s="1" t="s">
        <v>2231</v>
      </c>
      <c r="L611" s="1" t="s">
        <v>2232</v>
      </c>
      <c r="M611" s="1" t="s">
        <v>53</v>
      </c>
      <c r="N611" s="7" t="s">
        <v>4205</v>
      </c>
      <c r="O611" s="1"/>
      <c r="P611" s="1" t="s">
        <v>31</v>
      </c>
      <c r="Q611" s="1" t="s">
        <v>2233</v>
      </c>
      <c r="R611" s="1" t="s">
        <v>2234</v>
      </c>
      <c r="S611" s="1" t="s">
        <v>2235</v>
      </c>
      <c r="U611" s="7">
        <f>IF(ISERROR(FIND("РУСАЛ",S611,1)),0,1)</f>
        <v>0</v>
      </c>
      <c r="V611" s="7" t="s">
        <v>4107</v>
      </c>
      <c r="W611" s="1"/>
      <c r="X611" s="7" t="s">
        <v>4182</v>
      </c>
      <c r="Y611" s="1" t="s">
        <v>3957</v>
      </c>
      <c r="Z611" s="7" t="s">
        <v>4196</v>
      </c>
      <c r="AA611" s="1">
        <v>8111001100</v>
      </c>
      <c r="AB611" s="1">
        <v>24048</v>
      </c>
      <c r="AC611" s="1">
        <v>24000</v>
      </c>
      <c r="AD611" s="1">
        <v>26400</v>
      </c>
    </row>
    <row r="612" spans="1:30" x14ac:dyDescent="0.25">
      <c r="A612" s="1">
        <v>6935</v>
      </c>
      <c r="B612" s="1" t="s">
        <v>2250</v>
      </c>
      <c r="C612" s="2">
        <v>40200</v>
      </c>
      <c r="D612" s="3">
        <v>2010</v>
      </c>
      <c r="E612" s="3">
        <v>1</v>
      </c>
      <c r="F612" s="1" t="s">
        <v>22</v>
      </c>
      <c r="G612" s="1"/>
      <c r="H612" s="1" t="s">
        <v>2251</v>
      </c>
      <c r="I612" s="1" t="s">
        <v>2252</v>
      </c>
      <c r="J612" s="1">
        <v>2540141930</v>
      </c>
      <c r="K612" s="1" t="s">
        <v>2231</v>
      </c>
      <c r="L612" s="1" t="s">
        <v>2232</v>
      </c>
      <c r="M612" s="1" t="s">
        <v>53</v>
      </c>
      <c r="N612" s="7" t="s">
        <v>4205</v>
      </c>
      <c r="O612" s="1"/>
      <c r="P612" s="1" t="s">
        <v>31</v>
      </c>
      <c r="Q612" s="1" t="s">
        <v>2253</v>
      </c>
      <c r="R612" s="1" t="s">
        <v>2254</v>
      </c>
      <c r="S612" s="1" t="s">
        <v>748</v>
      </c>
      <c r="U612" s="7">
        <f>IF(ISERROR(FIND("РУСАЛ",S612,1)),0,1)</f>
        <v>0</v>
      </c>
      <c r="V612" s="7" t="s">
        <v>4173</v>
      </c>
      <c r="W612" s="1"/>
      <c r="X612" s="7" t="s">
        <v>4182</v>
      </c>
      <c r="Y612" s="1" t="s">
        <v>3957</v>
      </c>
      <c r="Z612" s="7" t="s">
        <v>4196</v>
      </c>
      <c r="AA612" s="1">
        <v>8111001100</v>
      </c>
      <c r="AB612" s="1">
        <v>120240</v>
      </c>
      <c r="AC612" s="1">
        <v>120000</v>
      </c>
      <c r="AD612" s="1">
        <v>132000</v>
      </c>
    </row>
    <row r="613" spans="1:30" x14ac:dyDescent="0.25">
      <c r="A613" s="1">
        <v>11024</v>
      </c>
      <c r="B613" s="1" t="s">
        <v>2717</v>
      </c>
      <c r="C613" s="2">
        <v>40238</v>
      </c>
      <c r="D613" s="3">
        <v>2010</v>
      </c>
      <c r="E613" s="3">
        <v>3</v>
      </c>
      <c r="F613" s="1" t="s">
        <v>22</v>
      </c>
      <c r="G613" s="1"/>
      <c r="H613" s="1" t="s">
        <v>2229</v>
      </c>
      <c r="I613" s="1" t="s">
        <v>2718</v>
      </c>
      <c r="J613" s="1">
        <v>2540141930</v>
      </c>
      <c r="K613" s="1" t="s">
        <v>2231</v>
      </c>
      <c r="L613" s="1" t="s">
        <v>2232</v>
      </c>
      <c r="M613" s="1" t="s">
        <v>53</v>
      </c>
      <c r="N613" s="7" t="s">
        <v>4205</v>
      </c>
      <c r="O613" s="1"/>
      <c r="P613" s="1" t="s">
        <v>31</v>
      </c>
      <c r="Q613" s="1" t="s">
        <v>2719</v>
      </c>
      <c r="R613" s="1" t="s">
        <v>2720</v>
      </c>
      <c r="S613" s="1" t="s">
        <v>2235</v>
      </c>
      <c r="U613" s="7">
        <f>IF(ISERROR(FIND("РУСАЛ",S613,1)),0,1)</f>
        <v>0</v>
      </c>
      <c r="V613" s="7" t="s">
        <v>4107</v>
      </c>
      <c r="W613" s="1" t="s">
        <v>2721</v>
      </c>
      <c r="X613" s="7" t="s">
        <v>4182</v>
      </c>
      <c r="Y613" s="1" t="s">
        <v>3957</v>
      </c>
      <c r="Z613" s="7" t="s">
        <v>4196</v>
      </c>
      <c r="AA613" s="1">
        <v>8111001100</v>
      </c>
      <c r="AB613" s="1">
        <v>120240</v>
      </c>
      <c r="AC613" s="1">
        <v>120000</v>
      </c>
      <c r="AD613" s="1">
        <v>132000</v>
      </c>
    </row>
    <row r="614" spans="1:30" x14ac:dyDescent="0.25">
      <c r="A614" s="1">
        <v>8384</v>
      </c>
      <c r="B614" s="1" t="s">
        <v>2351</v>
      </c>
      <c r="C614" s="2">
        <v>40493</v>
      </c>
      <c r="D614" s="3">
        <v>2010</v>
      </c>
      <c r="E614" s="3">
        <v>11</v>
      </c>
      <c r="F614" s="1" t="s">
        <v>22</v>
      </c>
      <c r="G614" s="1"/>
      <c r="H614" s="1" t="s">
        <v>668</v>
      </c>
      <c r="I614" s="1" t="s">
        <v>2352</v>
      </c>
      <c r="J614" s="1">
        <v>2540161493</v>
      </c>
      <c r="K614" s="1" t="s">
        <v>670</v>
      </c>
      <c r="L614" s="1" t="s">
        <v>671</v>
      </c>
      <c r="M614" s="1" t="s">
        <v>53</v>
      </c>
      <c r="N614" s="7" t="s">
        <v>4205</v>
      </c>
      <c r="O614" s="1"/>
      <c r="P614" s="1" t="s">
        <v>31</v>
      </c>
      <c r="Q614" s="1" t="s">
        <v>2353</v>
      </c>
      <c r="R614" s="1" t="s">
        <v>410</v>
      </c>
      <c r="S614" s="1" t="s">
        <v>2354</v>
      </c>
      <c r="U614" s="7">
        <f>IF(ISERROR(FIND("РУСАЛ",S614,1)),0,1)</f>
        <v>0</v>
      </c>
      <c r="V614" s="7" t="s">
        <v>3973</v>
      </c>
      <c r="W614" s="1" t="s">
        <v>1852</v>
      </c>
      <c r="X614" s="7" t="s">
        <v>4181</v>
      </c>
      <c r="Y614" s="1" t="s">
        <v>3946</v>
      </c>
      <c r="Z614" s="7" t="s">
        <v>4196</v>
      </c>
      <c r="AA614" s="1">
        <v>8104190000</v>
      </c>
      <c r="AB614" s="1">
        <v>50048</v>
      </c>
      <c r="AC614" s="1">
        <v>50000</v>
      </c>
      <c r="AD614" s="1">
        <v>55000</v>
      </c>
    </row>
    <row r="615" spans="1:30" x14ac:dyDescent="0.25">
      <c r="A615" s="1">
        <v>8454</v>
      </c>
      <c r="B615" s="1" t="s">
        <v>2377</v>
      </c>
      <c r="C615" s="2">
        <v>40497</v>
      </c>
      <c r="D615" s="3">
        <v>2010</v>
      </c>
      <c r="E615" s="3">
        <v>11</v>
      </c>
      <c r="F615" s="1" t="s">
        <v>22</v>
      </c>
      <c r="G615" s="1"/>
      <c r="H615" s="1" t="s">
        <v>2378</v>
      </c>
      <c r="I615" s="1" t="s">
        <v>2379</v>
      </c>
      <c r="J615" s="1">
        <v>2540161493</v>
      </c>
      <c r="K615" s="1" t="s">
        <v>670</v>
      </c>
      <c r="L615" s="1" t="s">
        <v>671</v>
      </c>
      <c r="M615" s="1" t="s">
        <v>53</v>
      </c>
      <c r="N615" s="7" t="s">
        <v>4205</v>
      </c>
      <c r="O615" s="1"/>
      <c r="P615" s="1" t="s">
        <v>31</v>
      </c>
      <c r="Q615" s="1" t="s">
        <v>2380</v>
      </c>
      <c r="R615" s="1" t="s">
        <v>410</v>
      </c>
      <c r="S615" s="1" t="s">
        <v>2381</v>
      </c>
      <c r="U615" s="7">
        <f>IF(ISERROR(FIND("РУСАЛ",S615,1)),0,1)</f>
        <v>0</v>
      </c>
      <c r="V615" s="7" t="s">
        <v>4107</v>
      </c>
      <c r="W615" s="1" t="s">
        <v>1852</v>
      </c>
      <c r="X615" s="7" t="s">
        <v>4182</v>
      </c>
      <c r="Y615" s="1" t="s">
        <v>3957</v>
      </c>
      <c r="Z615" s="7" t="s">
        <v>4196</v>
      </c>
      <c r="AA615" s="1">
        <v>8111001100</v>
      </c>
      <c r="AB615" s="1">
        <v>400800</v>
      </c>
      <c r="AC615" s="1">
        <v>400000</v>
      </c>
      <c r="AD615" s="1">
        <v>120000</v>
      </c>
    </row>
    <row r="616" spans="1:30" x14ac:dyDescent="0.25">
      <c r="A616" s="1">
        <v>8842</v>
      </c>
      <c r="B616" s="1" t="s">
        <v>2469</v>
      </c>
      <c r="C616" s="2">
        <v>40518</v>
      </c>
      <c r="D616" s="3">
        <v>2010</v>
      </c>
      <c r="E616" s="3">
        <v>12</v>
      </c>
      <c r="F616" s="1" t="s">
        <v>22</v>
      </c>
      <c r="G616" s="1"/>
      <c r="H616" s="1" t="s">
        <v>2470</v>
      </c>
      <c r="I616" s="1" t="s">
        <v>2471</v>
      </c>
      <c r="J616" s="1">
        <v>2540161493</v>
      </c>
      <c r="K616" s="1" t="s">
        <v>670</v>
      </c>
      <c r="L616" s="1" t="s">
        <v>671</v>
      </c>
      <c r="M616" s="1" t="s">
        <v>53</v>
      </c>
      <c r="N616" s="7" t="s">
        <v>4205</v>
      </c>
      <c r="O616" s="1"/>
      <c r="P616" s="1" t="s">
        <v>31</v>
      </c>
      <c r="Q616" s="1" t="s">
        <v>2472</v>
      </c>
      <c r="R616" s="1" t="s">
        <v>1914</v>
      </c>
      <c r="S616" s="1" t="s">
        <v>2473</v>
      </c>
      <c r="U616" s="7">
        <f>IF(ISERROR(FIND("РУСАЛ",S616,1)),0,1)</f>
        <v>0</v>
      </c>
      <c r="V616" s="7" t="s">
        <v>4171</v>
      </c>
      <c r="W616" s="1" t="s">
        <v>1852</v>
      </c>
      <c r="X616" s="7" t="s">
        <v>4183</v>
      </c>
      <c r="Y616" s="1" t="s">
        <v>3944</v>
      </c>
      <c r="Z616" s="7" t="s">
        <v>4196</v>
      </c>
      <c r="AA616" s="1">
        <v>8102940000</v>
      </c>
      <c r="AB616" s="1">
        <v>10252</v>
      </c>
      <c r="AC616" s="1">
        <v>10000</v>
      </c>
      <c r="AD616" s="1">
        <v>119600</v>
      </c>
    </row>
    <row r="617" spans="1:30" x14ac:dyDescent="0.25">
      <c r="A617" s="1">
        <v>8878</v>
      </c>
      <c r="B617" s="1" t="s">
        <v>2493</v>
      </c>
      <c r="C617" s="2">
        <v>40520</v>
      </c>
      <c r="D617" s="3">
        <v>2010</v>
      </c>
      <c r="E617" s="3">
        <v>12</v>
      </c>
      <c r="F617" s="1" t="s">
        <v>22</v>
      </c>
      <c r="G617" s="1"/>
      <c r="H617" s="1" t="s">
        <v>2494</v>
      </c>
      <c r="I617" s="1" t="s">
        <v>2495</v>
      </c>
      <c r="J617" s="1">
        <v>2540161493</v>
      </c>
      <c r="K617" s="1" t="s">
        <v>670</v>
      </c>
      <c r="L617" s="1" t="s">
        <v>671</v>
      </c>
      <c r="M617" s="1" t="s">
        <v>53</v>
      </c>
      <c r="N617" s="7" t="s">
        <v>4205</v>
      </c>
      <c r="O617" s="1"/>
      <c r="P617" s="1" t="s">
        <v>31</v>
      </c>
      <c r="Q617" s="1" t="s">
        <v>2496</v>
      </c>
      <c r="R617" s="1" t="s">
        <v>1914</v>
      </c>
      <c r="S617" s="1" t="s">
        <v>2497</v>
      </c>
      <c r="U617" s="7">
        <f>IF(ISERROR(FIND("РУСАЛ",S617,1)),0,1)</f>
        <v>0</v>
      </c>
      <c r="V617" s="7" t="s">
        <v>4140</v>
      </c>
      <c r="W617" s="1" t="s">
        <v>1852</v>
      </c>
      <c r="X617" s="7" t="s">
        <v>4181</v>
      </c>
      <c r="Y617" s="1" t="s">
        <v>3946</v>
      </c>
      <c r="Z617" s="7" t="s">
        <v>4196</v>
      </c>
      <c r="AA617" s="1">
        <v>8104190000</v>
      </c>
      <c r="AB617" s="1">
        <v>79560</v>
      </c>
      <c r="AC617" s="1">
        <v>79400</v>
      </c>
      <c r="AD617" s="1">
        <v>87340</v>
      </c>
    </row>
    <row r="618" spans="1:30" x14ac:dyDescent="0.25">
      <c r="A618" s="1">
        <v>8989</v>
      </c>
      <c r="B618" s="1" t="s">
        <v>2514</v>
      </c>
      <c r="C618" s="2">
        <v>40527</v>
      </c>
      <c r="D618" s="3">
        <v>2010</v>
      </c>
      <c r="E618" s="3">
        <v>12</v>
      </c>
      <c r="F618" s="1" t="s">
        <v>22</v>
      </c>
      <c r="G618" s="1"/>
      <c r="H618" s="1" t="s">
        <v>2378</v>
      </c>
      <c r="I618" s="1" t="s">
        <v>2515</v>
      </c>
      <c r="J618" s="1">
        <v>2540161493</v>
      </c>
      <c r="K618" s="1" t="s">
        <v>670</v>
      </c>
      <c r="L618" s="1" t="s">
        <v>671</v>
      </c>
      <c r="M618" s="1" t="s">
        <v>53</v>
      </c>
      <c r="N618" s="7" t="s">
        <v>4205</v>
      </c>
      <c r="O618" s="1"/>
      <c r="P618" s="1" t="s">
        <v>31</v>
      </c>
      <c r="Q618" s="1" t="s">
        <v>2516</v>
      </c>
      <c r="R618" s="1" t="s">
        <v>1914</v>
      </c>
      <c r="S618" s="1" t="s">
        <v>2381</v>
      </c>
      <c r="U618" s="7">
        <f>IF(ISERROR(FIND("РУСАЛ",S618,1)),0,1)</f>
        <v>0</v>
      </c>
      <c r="V618" s="7" t="s">
        <v>4107</v>
      </c>
      <c r="W618" s="1" t="s">
        <v>1852</v>
      </c>
      <c r="X618" s="7" t="s">
        <v>4182</v>
      </c>
      <c r="Y618" s="1" t="s">
        <v>3957</v>
      </c>
      <c r="Z618" s="7" t="s">
        <v>4196</v>
      </c>
      <c r="AA618" s="1">
        <v>8111001100</v>
      </c>
      <c r="AB618" s="1">
        <v>200400</v>
      </c>
      <c r="AC618" s="1">
        <v>200000</v>
      </c>
      <c r="AD618" s="1">
        <v>60000</v>
      </c>
    </row>
    <row r="619" spans="1:30" x14ac:dyDescent="0.25">
      <c r="A619" s="1">
        <v>9012</v>
      </c>
      <c r="B619" s="1" t="s">
        <v>2536</v>
      </c>
      <c r="C619" s="2">
        <v>40527</v>
      </c>
      <c r="D619" s="3">
        <v>2010</v>
      </c>
      <c r="E619" s="3">
        <v>12</v>
      </c>
      <c r="F619" s="1" t="s">
        <v>22</v>
      </c>
      <c r="G619" s="1"/>
      <c r="H619" s="1" t="s">
        <v>2537</v>
      </c>
      <c r="I619" s="1" t="s">
        <v>2538</v>
      </c>
      <c r="J619" s="1">
        <v>2540161493</v>
      </c>
      <c r="K619" s="1" t="s">
        <v>670</v>
      </c>
      <c r="L619" s="1" t="s">
        <v>671</v>
      </c>
      <c r="M619" s="1" t="s">
        <v>53</v>
      </c>
      <c r="N619" s="7" t="s">
        <v>4205</v>
      </c>
      <c r="O619" s="1"/>
      <c r="P619" s="1" t="s">
        <v>31</v>
      </c>
      <c r="Q619" s="1" t="s">
        <v>2539</v>
      </c>
      <c r="R619" s="1" t="s">
        <v>1914</v>
      </c>
      <c r="S619" s="1" t="s">
        <v>2540</v>
      </c>
      <c r="U619" s="7">
        <f>IF(ISERROR(FIND("РУСАЛ",S619,1)),0,1)</f>
        <v>0</v>
      </c>
      <c r="V619" s="7" t="s">
        <v>4121</v>
      </c>
      <c r="W619" s="1" t="s">
        <v>1852</v>
      </c>
      <c r="X619" s="7" t="s">
        <v>4182</v>
      </c>
      <c r="Y619" s="1" t="s">
        <v>3957</v>
      </c>
      <c r="Z619" s="7" t="s">
        <v>4196</v>
      </c>
      <c r="AA619" s="1">
        <v>8111001100</v>
      </c>
      <c r="AB619" s="1">
        <v>200400</v>
      </c>
      <c r="AC619" s="1">
        <v>200000</v>
      </c>
      <c r="AD619" s="1">
        <v>60000</v>
      </c>
    </row>
    <row r="620" spans="1:30" x14ac:dyDescent="0.25">
      <c r="A620" s="1">
        <v>14973</v>
      </c>
      <c r="B620" s="1" t="s">
        <v>3162</v>
      </c>
      <c r="C620" s="2">
        <v>40388</v>
      </c>
      <c r="D620" s="3">
        <v>2010</v>
      </c>
      <c r="E620" s="3">
        <v>7</v>
      </c>
      <c r="F620" s="1" t="s">
        <v>22</v>
      </c>
      <c r="G620" s="1"/>
      <c r="H620" s="1" t="s">
        <v>3163</v>
      </c>
      <c r="I620" s="1" t="s">
        <v>2379</v>
      </c>
      <c r="J620" s="1">
        <v>2540161493</v>
      </c>
      <c r="K620" s="1" t="s">
        <v>670</v>
      </c>
      <c r="L620" s="1" t="s">
        <v>3164</v>
      </c>
      <c r="M620" s="1" t="s">
        <v>53</v>
      </c>
      <c r="N620" s="7" t="s">
        <v>4205</v>
      </c>
      <c r="O620" s="1"/>
      <c r="P620" s="1" t="s">
        <v>31</v>
      </c>
      <c r="Q620" s="1" t="s">
        <v>3165</v>
      </c>
      <c r="R620" s="1" t="s">
        <v>410</v>
      </c>
      <c r="S620" s="1" t="s">
        <v>2381</v>
      </c>
      <c r="U620" s="7">
        <f>IF(ISERROR(FIND("РУСАЛ",S620,1)),0,1)</f>
        <v>0</v>
      </c>
      <c r="V620" s="7" t="s">
        <v>4107</v>
      </c>
      <c r="W620" s="1" t="s">
        <v>1852</v>
      </c>
      <c r="X620" s="7" t="s">
        <v>4182</v>
      </c>
      <c r="Y620" s="1" t="s">
        <v>3957</v>
      </c>
      <c r="Z620" s="7" t="s">
        <v>4196</v>
      </c>
      <c r="AA620" s="1">
        <v>8111001100</v>
      </c>
      <c r="AB620" s="1">
        <v>120240</v>
      </c>
      <c r="AC620" s="1">
        <v>120000</v>
      </c>
      <c r="AD620" s="1">
        <v>36000</v>
      </c>
    </row>
    <row r="621" spans="1:30" x14ac:dyDescent="0.25">
      <c r="A621" s="1">
        <v>16463</v>
      </c>
      <c r="B621" s="1" t="s">
        <v>3224</v>
      </c>
      <c r="C621" s="2">
        <v>40401</v>
      </c>
      <c r="D621" s="3">
        <v>2010</v>
      </c>
      <c r="E621" s="3">
        <v>8</v>
      </c>
      <c r="F621" s="1" t="s">
        <v>22</v>
      </c>
      <c r="G621" s="1"/>
      <c r="H621" s="1" t="s">
        <v>668</v>
      </c>
      <c r="I621" s="1" t="s">
        <v>3225</v>
      </c>
      <c r="J621" s="1">
        <v>2540161493</v>
      </c>
      <c r="K621" s="1" t="s">
        <v>670</v>
      </c>
      <c r="L621" s="1" t="s">
        <v>3164</v>
      </c>
      <c r="M621" s="1" t="s">
        <v>53</v>
      </c>
      <c r="N621" s="7" t="s">
        <v>4205</v>
      </c>
      <c r="O621" s="1"/>
      <c r="P621" s="1" t="s">
        <v>31</v>
      </c>
      <c r="Q621" s="1" t="s">
        <v>3226</v>
      </c>
      <c r="R621" s="1" t="s">
        <v>410</v>
      </c>
      <c r="S621" s="1" t="s">
        <v>3227</v>
      </c>
      <c r="U621" s="7">
        <f>IF(ISERROR(FIND("РУСАЛ",S621,1)),0,1)</f>
        <v>0</v>
      </c>
      <c r="V621" s="7" t="s">
        <v>4019</v>
      </c>
      <c r="W621" s="1" t="s">
        <v>1852</v>
      </c>
      <c r="X621" s="7" t="s">
        <v>4181</v>
      </c>
      <c r="Y621" s="1" t="s">
        <v>3946</v>
      </c>
      <c r="Z621" s="7" t="s">
        <v>4196</v>
      </c>
      <c r="AA621" s="1">
        <v>8104190000</v>
      </c>
      <c r="AB621" s="1">
        <v>25038</v>
      </c>
      <c r="AC621" s="1">
        <v>25000</v>
      </c>
      <c r="AD621" s="1">
        <v>27500</v>
      </c>
    </row>
    <row r="622" spans="1:30" x14ac:dyDescent="0.25">
      <c r="A622" s="1">
        <v>16464</v>
      </c>
      <c r="B622" s="1" t="s">
        <v>3228</v>
      </c>
      <c r="C622" s="2">
        <v>40401</v>
      </c>
      <c r="D622" s="3">
        <v>2010</v>
      </c>
      <c r="E622" s="3">
        <v>8</v>
      </c>
      <c r="F622" s="1" t="s">
        <v>22</v>
      </c>
      <c r="G622" s="1"/>
      <c r="H622" s="1" t="s">
        <v>3229</v>
      </c>
      <c r="I622" s="1" t="s">
        <v>1100</v>
      </c>
      <c r="J622" s="1">
        <v>2540161493</v>
      </c>
      <c r="K622" s="1" t="s">
        <v>670</v>
      </c>
      <c r="L622" s="1" t="s">
        <v>3164</v>
      </c>
      <c r="M622" s="1" t="s">
        <v>659</v>
      </c>
      <c r="N622" s="7" t="s">
        <v>4205</v>
      </c>
      <c r="O622" s="1"/>
      <c r="P622" s="1" t="s">
        <v>31</v>
      </c>
      <c r="Q622" s="1" t="s">
        <v>3230</v>
      </c>
      <c r="R622" s="1" t="s">
        <v>410</v>
      </c>
      <c r="S622" s="1" t="s">
        <v>1097</v>
      </c>
      <c r="U622" s="7">
        <f>IF(ISERROR(FIND("РУСАЛ",S622,1)),0,1)</f>
        <v>0</v>
      </c>
      <c r="V622" s="7" t="s">
        <v>4112</v>
      </c>
      <c r="W622" s="1" t="s">
        <v>1852</v>
      </c>
      <c r="X622" s="7" t="s">
        <v>4182</v>
      </c>
      <c r="Y622" s="1" t="s">
        <v>3957</v>
      </c>
      <c r="Z622" s="7" t="s">
        <v>4196</v>
      </c>
      <c r="AA622" s="1">
        <v>8111001100</v>
      </c>
      <c r="AB622" s="1">
        <v>200400</v>
      </c>
      <c r="AC622" s="1">
        <v>200000</v>
      </c>
      <c r="AD622" s="1">
        <v>180000</v>
      </c>
    </row>
    <row r="623" spans="1:30" x14ac:dyDescent="0.25">
      <c r="A623" s="1">
        <v>16465</v>
      </c>
      <c r="B623" s="1" t="s">
        <v>3231</v>
      </c>
      <c r="C623" s="2">
        <v>40402</v>
      </c>
      <c r="D623" s="3">
        <v>2010</v>
      </c>
      <c r="E623" s="3">
        <v>8</v>
      </c>
      <c r="F623" s="1" t="s">
        <v>22</v>
      </c>
      <c r="G623" s="1"/>
      <c r="H623" s="1" t="s">
        <v>3232</v>
      </c>
      <c r="I623" s="1" t="s">
        <v>3233</v>
      </c>
      <c r="J623" s="1">
        <v>2540161493</v>
      </c>
      <c r="K623" s="1" t="s">
        <v>670</v>
      </c>
      <c r="L623" s="1" t="s">
        <v>3164</v>
      </c>
      <c r="M623" s="1" t="s">
        <v>53</v>
      </c>
      <c r="N623" s="7" t="s">
        <v>4205</v>
      </c>
      <c r="O623" s="1"/>
      <c r="P623" s="1" t="s">
        <v>31</v>
      </c>
      <c r="Q623" s="1" t="s">
        <v>3234</v>
      </c>
      <c r="R623" s="1" t="s">
        <v>410</v>
      </c>
      <c r="S623" s="1" t="s">
        <v>3235</v>
      </c>
      <c r="U623" s="7">
        <f>IF(ISERROR(FIND("РУСАЛ",S623,1)),0,1)</f>
        <v>0</v>
      </c>
      <c r="V623" s="7" t="s">
        <v>3983</v>
      </c>
      <c r="W623" s="1" t="s">
        <v>1852</v>
      </c>
      <c r="X623" s="7" t="s">
        <v>4182</v>
      </c>
      <c r="Y623" s="1" t="s">
        <v>3957</v>
      </c>
      <c r="Z623" s="7" t="s">
        <v>4196</v>
      </c>
      <c r="AA623" s="1">
        <v>8111001100</v>
      </c>
      <c r="AB623" s="1">
        <v>48096</v>
      </c>
      <c r="AC623" s="1">
        <v>48000</v>
      </c>
      <c r="AD623" s="1">
        <v>14400</v>
      </c>
    </row>
    <row r="624" spans="1:30" x14ac:dyDescent="0.25">
      <c r="A624" s="1">
        <v>17383</v>
      </c>
      <c r="B624" s="1" t="s">
        <v>3381</v>
      </c>
      <c r="C624" s="2">
        <v>40438</v>
      </c>
      <c r="D624" s="3">
        <v>2010</v>
      </c>
      <c r="E624" s="3">
        <v>9</v>
      </c>
      <c r="F624" s="1" t="s">
        <v>22</v>
      </c>
      <c r="G624" s="1"/>
      <c r="H624" s="1" t="s">
        <v>3382</v>
      </c>
      <c r="I624" s="1" t="s">
        <v>3383</v>
      </c>
      <c r="J624" s="1">
        <v>2540161493</v>
      </c>
      <c r="K624" s="1" t="s">
        <v>670</v>
      </c>
      <c r="L624" s="1" t="s">
        <v>3164</v>
      </c>
      <c r="M624" s="1" t="s">
        <v>53</v>
      </c>
      <c r="N624" s="7" t="s">
        <v>4205</v>
      </c>
      <c r="O624" s="1"/>
      <c r="P624" s="1" t="s">
        <v>31</v>
      </c>
      <c r="Q624" s="1" t="s">
        <v>3384</v>
      </c>
      <c r="R624" s="1" t="s">
        <v>410</v>
      </c>
      <c r="S624" s="1" t="s">
        <v>794</v>
      </c>
      <c r="U624" s="7">
        <f>IF(ISERROR(FIND("РУСАЛ",S624,1)),0,1)</f>
        <v>0</v>
      </c>
      <c r="V624" s="7" t="s">
        <v>4173</v>
      </c>
      <c r="W624" s="1" t="s">
        <v>1852</v>
      </c>
      <c r="X624" s="7" t="s">
        <v>4182</v>
      </c>
      <c r="Y624" s="1" t="s">
        <v>3957</v>
      </c>
      <c r="Z624" s="7" t="s">
        <v>4196</v>
      </c>
      <c r="AA624" s="1">
        <v>8111001100</v>
      </c>
      <c r="AB624" s="1">
        <v>200400</v>
      </c>
      <c r="AC624" s="1">
        <v>200000</v>
      </c>
      <c r="AD624" s="1">
        <v>60000</v>
      </c>
    </row>
    <row r="625" spans="1:30" x14ac:dyDescent="0.25">
      <c r="A625" s="1">
        <v>17687</v>
      </c>
      <c r="B625" s="1" t="s">
        <v>3457</v>
      </c>
      <c r="C625" s="2">
        <v>40461</v>
      </c>
      <c r="D625" s="3">
        <v>2010</v>
      </c>
      <c r="E625" s="3">
        <v>10</v>
      </c>
      <c r="F625" s="1" t="s">
        <v>22</v>
      </c>
      <c r="G625" s="1"/>
      <c r="H625" s="1" t="s">
        <v>3229</v>
      </c>
      <c r="I625" s="1"/>
      <c r="J625" s="1">
        <v>2540161493</v>
      </c>
      <c r="K625" s="1" t="s">
        <v>670</v>
      </c>
      <c r="L625" s="1" t="s">
        <v>671</v>
      </c>
      <c r="M625" s="1" t="s">
        <v>659</v>
      </c>
      <c r="N625" s="7" t="s">
        <v>4205</v>
      </c>
      <c r="O625" s="1"/>
      <c r="P625" s="1" t="s">
        <v>31</v>
      </c>
      <c r="Q625" s="1" t="s">
        <v>3458</v>
      </c>
      <c r="R625" s="1" t="s">
        <v>3459</v>
      </c>
      <c r="S625" s="1" t="s">
        <v>1097</v>
      </c>
      <c r="U625" s="7">
        <f>IF(ISERROR(FIND("РУСАЛ",S625,1)),0,1)</f>
        <v>0</v>
      </c>
      <c r="V625" s="7" t="s">
        <v>4112</v>
      </c>
      <c r="W625" s="1" t="s">
        <v>1852</v>
      </c>
      <c r="X625" s="7" t="s">
        <v>4182</v>
      </c>
      <c r="Y625" s="1" t="s">
        <v>3957</v>
      </c>
      <c r="Z625" s="7" t="s">
        <v>4196</v>
      </c>
      <c r="AA625" s="1">
        <v>8111001100</v>
      </c>
      <c r="AB625" s="1">
        <v>200400</v>
      </c>
      <c r="AC625" s="1">
        <v>200000</v>
      </c>
      <c r="AD625" s="1">
        <v>60000</v>
      </c>
    </row>
    <row r="626" spans="1:30" x14ac:dyDescent="0.25">
      <c r="A626" s="1">
        <v>17688</v>
      </c>
      <c r="B626" s="1" t="s">
        <v>3460</v>
      </c>
      <c r="C626" s="2">
        <v>40461</v>
      </c>
      <c r="D626" s="3">
        <v>2010</v>
      </c>
      <c r="E626" s="3">
        <v>10</v>
      </c>
      <c r="F626" s="1" t="s">
        <v>22</v>
      </c>
      <c r="G626" s="1"/>
      <c r="H626" s="1" t="s">
        <v>668</v>
      </c>
      <c r="I626" s="1"/>
      <c r="J626" s="1">
        <v>2540161493</v>
      </c>
      <c r="K626" s="1" t="s">
        <v>670</v>
      </c>
      <c r="L626" s="1" t="s">
        <v>671</v>
      </c>
      <c r="M626" s="1" t="s">
        <v>53</v>
      </c>
      <c r="N626" s="7" t="s">
        <v>4205</v>
      </c>
      <c r="O626" s="1"/>
      <c r="P626" s="1" t="s">
        <v>31</v>
      </c>
      <c r="Q626" s="1" t="s">
        <v>3461</v>
      </c>
      <c r="R626" s="1" t="s">
        <v>3459</v>
      </c>
      <c r="S626" s="1" t="s">
        <v>2354</v>
      </c>
      <c r="U626" s="7">
        <f>IF(ISERROR(FIND("РУСАЛ",S626,1)),0,1)</f>
        <v>0</v>
      </c>
      <c r="V626" s="7" t="s">
        <v>3973</v>
      </c>
      <c r="W626" s="1" t="s">
        <v>1852</v>
      </c>
      <c r="X626" s="7" t="s">
        <v>4181</v>
      </c>
      <c r="Y626" s="1" t="s">
        <v>3946</v>
      </c>
      <c r="Z626" s="7" t="s">
        <v>4196</v>
      </c>
      <c r="AA626" s="1">
        <v>8104110000</v>
      </c>
      <c r="AB626" s="1">
        <v>50040</v>
      </c>
      <c r="AC626" s="1">
        <v>50000</v>
      </c>
      <c r="AD626" s="1">
        <v>85000</v>
      </c>
    </row>
    <row r="627" spans="1:30" x14ac:dyDescent="0.25">
      <c r="A627" s="1">
        <v>17782</v>
      </c>
      <c r="B627" s="1" t="s">
        <v>3494</v>
      </c>
      <c r="C627" s="2">
        <v>40466</v>
      </c>
      <c r="D627" s="3">
        <v>2010</v>
      </c>
      <c r="E627" s="3">
        <v>10</v>
      </c>
      <c r="F627" s="1" t="s">
        <v>22</v>
      </c>
      <c r="G627" s="1"/>
      <c r="H627" s="1" t="s">
        <v>3382</v>
      </c>
      <c r="I627" s="1"/>
      <c r="J627" s="1">
        <v>2540161493</v>
      </c>
      <c r="K627" s="1" t="s">
        <v>670</v>
      </c>
      <c r="L627" s="1" t="s">
        <v>671</v>
      </c>
      <c r="M627" s="1" t="s">
        <v>53</v>
      </c>
      <c r="N627" s="7" t="s">
        <v>4205</v>
      </c>
      <c r="O627" s="1"/>
      <c r="P627" s="1" t="s">
        <v>31</v>
      </c>
      <c r="Q627" s="1" t="s">
        <v>3495</v>
      </c>
      <c r="R627" s="1" t="s">
        <v>3459</v>
      </c>
      <c r="S627" s="1" t="s">
        <v>794</v>
      </c>
      <c r="U627" s="7">
        <f>IF(ISERROR(FIND("РУСАЛ",S627,1)),0,1)</f>
        <v>0</v>
      </c>
      <c r="V627" s="7" t="s">
        <v>4173</v>
      </c>
      <c r="W627" s="1" t="s">
        <v>1852</v>
      </c>
      <c r="X627" s="7" t="s">
        <v>4182</v>
      </c>
      <c r="Y627" s="1" t="s">
        <v>3957</v>
      </c>
      <c r="Z627" s="7" t="s">
        <v>4196</v>
      </c>
      <c r="AA627" s="1">
        <v>8111001100</v>
      </c>
      <c r="AB627" s="1">
        <v>72144</v>
      </c>
      <c r="AC627" s="1">
        <v>72000</v>
      </c>
      <c r="AD627" s="1">
        <v>21600</v>
      </c>
    </row>
    <row r="628" spans="1:30" x14ac:dyDescent="0.25">
      <c r="A628" s="1">
        <v>38998</v>
      </c>
      <c r="B628" s="1" t="s">
        <v>667</v>
      </c>
      <c r="C628" s="2">
        <v>40557</v>
      </c>
      <c r="D628" s="3">
        <v>2011</v>
      </c>
      <c r="E628" s="3">
        <v>1</v>
      </c>
      <c r="F628" s="1" t="s">
        <v>22</v>
      </c>
      <c r="G628" s="1"/>
      <c r="H628" s="1" t="s">
        <v>668</v>
      </c>
      <c r="I628" s="1" t="s">
        <v>669</v>
      </c>
      <c r="J628" s="1">
        <v>2540161493</v>
      </c>
      <c r="K628" s="1" t="s">
        <v>670</v>
      </c>
      <c r="L628" s="1" t="s">
        <v>671</v>
      </c>
      <c r="M628" s="1" t="s">
        <v>53</v>
      </c>
      <c r="N628" s="7" t="s">
        <v>4205</v>
      </c>
      <c r="O628" s="1"/>
      <c r="P628" s="1" t="s">
        <v>31</v>
      </c>
      <c r="Q628" s="1" t="s">
        <v>672</v>
      </c>
      <c r="R628" s="1" t="s">
        <v>673</v>
      </c>
      <c r="S628" s="1" t="s">
        <v>674</v>
      </c>
      <c r="V628" s="7" t="s">
        <v>3973</v>
      </c>
      <c r="W628" s="1" t="s">
        <v>1852</v>
      </c>
      <c r="X628" s="7" t="s">
        <v>4181</v>
      </c>
      <c r="Y628" s="1" t="s">
        <v>3946</v>
      </c>
      <c r="Z628" s="7" t="s">
        <v>4196</v>
      </c>
      <c r="AA628" s="1">
        <v>8104190000</v>
      </c>
      <c r="AB628" s="1">
        <v>75000</v>
      </c>
      <c r="AC628" s="1">
        <v>74900</v>
      </c>
      <c r="AD628" s="1">
        <v>82390</v>
      </c>
    </row>
    <row r="629" spans="1:30" x14ac:dyDescent="0.25">
      <c r="A629" s="1">
        <v>38999</v>
      </c>
      <c r="B629" s="1" t="s">
        <v>675</v>
      </c>
      <c r="C629" s="2">
        <v>40557</v>
      </c>
      <c r="D629" s="3">
        <v>2011</v>
      </c>
      <c r="E629" s="3">
        <v>1</v>
      </c>
      <c r="F629" s="1" t="s">
        <v>22</v>
      </c>
      <c r="G629" s="1"/>
      <c r="H629" s="1" t="s">
        <v>676</v>
      </c>
      <c r="I629" s="1" t="s">
        <v>677</v>
      </c>
      <c r="J629" s="1">
        <v>2540161493</v>
      </c>
      <c r="K629" s="1" t="s">
        <v>670</v>
      </c>
      <c r="L629" s="1" t="s">
        <v>671</v>
      </c>
      <c r="M629" s="1" t="s">
        <v>30</v>
      </c>
      <c r="N629" s="7" t="s">
        <v>4205</v>
      </c>
      <c r="O629" s="1"/>
      <c r="P629" s="1" t="s">
        <v>31</v>
      </c>
      <c r="Q629" s="1" t="s">
        <v>678</v>
      </c>
      <c r="R629" s="1" t="s">
        <v>673</v>
      </c>
      <c r="S629" s="1" t="s">
        <v>679</v>
      </c>
      <c r="V629" s="7" t="s">
        <v>4150</v>
      </c>
      <c r="W629" s="1" t="s">
        <v>1852</v>
      </c>
      <c r="X629" s="7" t="s">
        <v>4182</v>
      </c>
      <c r="Y629" s="1" t="s">
        <v>3957</v>
      </c>
      <c r="Z629" s="7" t="s">
        <v>4196</v>
      </c>
      <c r="AA629" s="1">
        <v>8111001100</v>
      </c>
      <c r="AB629" s="1">
        <v>50125</v>
      </c>
      <c r="AC629" s="1">
        <v>50000</v>
      </c>
      <c r="AD629" s="1">
        <v>15000</v>
      </c>
    </row>
    <row r="630" spans="1:30" x14ac:dyDescent="0.25">
      <c r="A630" s="1">
        <v>39671</v>
      </c>
      <c r="B630" s="1" t="s">
        <v>790</v>
      </c>
      <c r="C630" s="2">
        <v>40568</v>
      </c>
      <c r="D630" s="3">
        <v>2011</v>
      </c>
      <c r="E630" s="3">
        <v>1</v>
      </c>
      <c r="F630" s="1" t="s">
        <v>22</v>
      </c>
      <c r="G630" s="1"/>
      <c r="H630" s="1" t="s">
        <v>791</v>
      </c>
      <c r="I630" s="1" t="s">
        <v>792</v>
      </c>
      <c r="J630" s="1">
        <v>2540161493</v>
      </c>
      <c r="K630" s="1" t="s">
        <v>670</v>
      </c>
      <c r="L630" s="1" t="s">
        <v>671</v>
      </c>
      <c r="M630" s="1" t="s">
        <v>53</v>
      </c>
      <c r="N630" s="7" t="s">
        <v>4205</v>
      </c>
      <c r="O630" s="1"/>
      <c r="P630" s="1" t="s">
        <v>31</v>
      </c>
      <c r="Q630" s="1" t="s">
        <v>793</v>
      </c>
      <c r="R630" s="1" t="s">
        <v>673</v>
      </c>
      <c r="S630" s="1" t="s">
        <v>794</v>
      </c>
      <c r="V630" s="7" t="s">
        <v>4173</v>
      </c>
      <c r="W630" s="1" t="s">
        <v>1852</v>
      </c>
      <c r="X630" s="7" t="s">
        <v>4182</v>
      </c>
      <c r="Y630" s="1" t="s">
        <v>3957</v>
      </c>
      <c r="Z630" s="7" t="s">
        <v>4196</v>
      </c>
      <c r="AA630" s="1">
        <v>8111001100</v>
      </c>
      <c r="AB630" s="1">
        <v>100200</v>
      </c>
      <c r="AC630" s="1">
        <v>100000</v>
      </c>
      <c r="AD630" s="1">
        <v>30000</v>
      </c>
    </row>
    <row r="631" spans="1:30" x14ac:dyDescent="0.25">
      <c r="A631" s="1">
        <v>40253</v>
      </c>
      <c r="B631" s="1" t="s">
        <v>943</v>
      </c>
      <c r="C631" s="2">
        <v>40581</v>
      </c>
      <c r="D631" s="3">
        <v>2011</v>
      </c>
      <c r="E631" s="3">
        <v>2</v>
      </c>
      <c r="F631" s="1" t="s">
        <v>22</v>
      </c>
      <c r="G631" s="1"/>
      <c r="H631" s="1" t="s">
        <v>791</v>
      </c>
      <c r="I631" s="1" t="s">
        <v>944</v>
      </c>
      <c r="J631" s="1">
        <v>2540161493</v>
      </c>
      <c r="K631" s="1" t="s">
        <v>670</v>
      </c>
      <c r="L631" s="1" t="s">
        <v>671</v>
      </c>
      <c r="M631" s="1" t="s">
        <v>53</v>
      </c>
      <c r="N631" s="7" t="s">
        <v>4205</v>
      </c>
      <c r="O631" s="1"/>
      <c r="P631" s="1" t="s">
        <v>31</v>
      </c>
      <c r="Q631" s="1" t="s">
        <v>945</v>
      </c>
      <c r="R631" s="1" t="s">
        <v>673</v>
      </c>
      <c r="S631" s="1" t="s">
        <v>946</v>
      </c>
      <c r="V631" s="7" t="s">
        <v>4173</v>
      </c>
      <c r="W631" s="1" t="s">
        <v>1852</v>
      </c>
      <c r="X631" s="7" t="s">
        <v>4182</v>
      </c>
      <c r="Y631" s="1" t="s">
        <v>3957</v>
      </c>
      <c r="Z631" s="7" t="s">
        <v>4196</v>
      </c>
      <c r="AA631" s="1">
        <v>8111001100</v>
      </c>
      <c r="AB631" s="1">
        <v>99198</v>
      </c>
      <c r="AC631" s="1">
        <v>99000</v>
      </c>
      <c r="AD631" s="1">
        <v>29700</v>
      </c>
    </row>
    <row r="632" spans="1:30" x14ac:dyDescent="0.25">
      <c r="A632" s="1">
        <v>41259</v>
      </c>
      <c r="B632" s="1" t="s">
        <v>1098</v>
      </c>
      <c r="C632" s="2">
        <v>40627</v>
      </c>
      <c r="D632" s="3">
        <v>2011</v>
      </c>
      <c r="E632" s="3">
        <v>3</v>
      </c>
      <c r="F632" s="1" t="s">
        <v>22</v>
      </c>
      <c r="G632" s="1"/>
      <c r="H632" s="1" t="s">
        <v>1099</v>
      </c>
      <c r="I632" s="1" t="s">
        <v>1100</v>
      </c>
      <c r="J632" s="1">
        <v>2540161493</v>
      </c>
      <c r="K632" s="1" t="s">
        <v>670</v>
      </c>
      <c r="L632" s="1" t="s">
        <v>671</v>
      </c>
      <c r="M632" s="1" t="s">
        <v>659</v>
      </c>
      <c r="N632" s="7" t="s">
        <v>4220</v>
      </c>
      <c r="O632" s="1"/>
      <c r="P632" s="1" t="s">
        <v>31</v>
      </c>
      <c r="Q632" s="1" t="s">
        <v>1101</v>
      </c>
      <c r="R632" s="1"/>
      <c r="S632" s="1" t="s">
        <v>1102</v>
      </c>
      <c r="V632" s="7" t="s">
        <v>4112</v>
      </c>
      <c r="W632" s="1" t="s">
        <v>1852</v>
      </c>
      <c r="X632" s="7" t="s">
        <v>4182</v>
      </c>
      <c r="Y632" s="1" t="s">
        <v>3957</v>
      </c>
      <c r="Z632" s="7" t="s">
        <v>4196</v>
      </c>
      <c r="AA632" s="1">
        <v>8111001100</v>
      </c>
      <c r="AB632" s="1">
        <v>200400</v>
      </c>
      <c r="AC632" s="1">
        <v>200000</v>
      </c>
      <c r="AD632" s="1">
        <v>90000</v>
      </c>
    </row>
    <row r="633" spans="1:30" x14ac:dyDescent="0.25">
      <c r="A633" s="1">
        <v>41273</v>
      </c>
      <c r="B633" s="1" t="s">
        <v>1125</v>
      </c>
      <c r="C633" s="2">
        <v>40618</v>
      </c>
      <c r="D633" s="3">
        <v>2011</v>
      </c>
      <c r="E633" s="3">
        <v>3</v>
      </c>
      <c r="F633" s="1" t="s">
        <v>22</v>
      </c>
      <c r="G633" s="1"/>
      <c r="H633" s="1" t="s">
        <v>1126</v>
      </c>
      <c r="I633" s="1" t="s">
        <v>1127</v>
      </c>
      <c r="J633" s="1">
        <v>2540161493</v>
      </c>
      <c r="K633" s="1" t="s">
        <v>670</v>
      </c>
      <c r="L633" s="1" t="s">
        <v>671</v>
      </c>
      <c r="M633" s="1" t="s">
        <v>53</v>
      </c>
      <c r="N633" s="7" t="s">
        <v>4205</v>
      </c>
      <c r="O633" s="1"/>
      <c r="P633" s="1" t="s">
        <v>31</v>
      </c>
      <c r="Q633" s="1" t="s">
        <v>1128</v>
      </c>
      <c r="R633" s="1"/>
      <c r="S633" s="1" t="s">
        <v>1126</v>
      </c>
      <c r="V633" s="7" t="s">
        <v>4147</v>
      </c>
      <c r="W633" s="1" t="s">
        <v>1852</v>
      </c>
      <c r="X633" s="7" t="s">
        <v>4182</v>
      </c>
      <c r="Y633" s="1" t="s">
        <v>3957</v>
      </c>
      <c r="Z633" s="7" t="s">
        <v>4196</v>
      </c>
      <c r="AA633" s="1">
        <v>8111001100</v>
      </c>
      <c r="AB633" s="1">
        <v>100200</v>
      </c>
      <c r="AC633" s="1">
        <v>100000</v>
      </c>
      <c r="AD633" s="7">
        <v>45000</v>
      </c>
    </row>
    <row r="634" spans="1:30" x14ac:dyDescent="0.25">
      <c r="A634" s="1">
        <v>41274</v>
      </c>
      <c r="B634" s="1" t="s">
        <v>1129</v>
      </c>
      <c r="C634" s="2">
        <v>40618</v>
      </c>
      <c r="D634" s="3">
        <v>2011</v>
      </c>
      <c r="E634" s="3">
        <v>3</v>
      </c>
      <c r="F634" s="1" t="s">
        <v>22</v>
      </c>
      <c r="G634" s="1"/>
      <c r="H634" s="1" t="s">
        <v>791</v>
      </c>
      <c r="I634" s="1" t="s">
        <v>944</v>
      </c>
      <c r="J634" s="1">
        <v>2540161493</v>
      </c>
      <c r="K634" s="1" t="s">
        <v>670</v>
      </c>
      <c r="L634" s="1" t="s">
        <v>671</v>
      </c>
      <c r="M634" s="1" t="s">
        <v>53</v>
      </c>
      <c r="N634" s="7" t="s">
        <v>4205</v>
      </c>
      <c r="O634" s="1"/>
      <c r="P634" s="1" t="s">
        <v>31</v>
      </c>
      <c r="Q634" s="1" t="s">
        <v>1130</v>
      </c>
      <c r="R634" s="1"/>
      <c r="S634" s="1" t="s">
        <v>794</v>
      </c>
      <c r="V634" s="7" t="s">
        <v>4173</v>
      </c>
      <c r="W634" s="1" t="s">
        <v>1852</v>
      </c>
      <c r="X634" s="7" t="s">
        <v>4182</v>
      </c>
      <c r="Y634" s="1" t="s">
        <v>3957</v>
      </c>
      <c r="Z634" s="7" t="s">
        <v>4196</v>
      </c>
      <c r="AA634" s="1">
        <v>8111001100</v>
      </c>
      <c r="AB634" s="1">
        <v>216432</v>
      </c>
      <c r="AC634" s="1">
        <v>216000</v>
      </c>
      <c r="AD634" s="1">
        <v>97200</v>
      </c>
    </row>
    <row r="635" spans="1:30" x14ac:dyDescent="0.25">
      <c r="A635" s="1">
        <v>42961</v>
      </c>
      <c r="B635" s="1" t="s">
        <v>1253</v>
      </c>
      <c r="C635" s="2">
        <v>40648</v>
      </c>
      <c r="D635" s="3">
        <v>2011</v>
      </c>
      <c r="E635" s="3">
        <v>4</v>
      </c>
      <c r="F635" s="1" t="s">
        <v>22</v>
      </c>
      <c r="G635" s="1"/>
      <c r="H635" s="1" t="s">
        <v>1099</v>
      </c>
      <c r="I635" s="1" t="s">
        <v>1100</v>
      </c>
      <c r="J635" s="1">
        <v>2540161493</v>
      </c>
      <c r="K635" s="1" t="s">
        <v>670</v>
      </c>
      <c r="L635" s="1" t="s">
        <v>671</v>
      </c>
      <c r="M635" s="1" t="s">
        <v>659</v>
      </c>
      <c r="N635" s="7" t="s">
        <v>4205</v>
      </c>
      <c r="O635" s="1"/>
      <c r="P635" s="1" t="s">
        <v>31</v>
      </c>
      <c r="Q635" s="1" t="s">
        <v>1254</v>
      </c>
      <c r="R635" s="1"/>
      <c r="S635" s="1" t="s">
        <v>1255</v>
      </c>
      <c r="V635" s="7" t="s">
        <v>4112</v>
      </c>
      <c r="W635" s="1" t="s">
        <v>1852</v>
      </c>
      <c r="X635" s="7" t="s">
        <v>4182</v>
      </c>
      <c r="Y635" s="1" t="s">
        <v>3957</v>
      </c>
      <c r="Z635" s="7" t="s">
        <v>4196</v>
      </c>
      <c r="AA635" s="1">
        <v>8111001100</v>
      </c>
      <c r="AB635" s="1">
        <v>100110</v>
      </c>
      <c r="AC635" s="1">
        <v>99930</v>
      </c>
      <c r="AD635" s="1">
        <v>44968.5</v>
      </c>
    </row>
    <row r="636" spans="1:30" x14ac:dyDescent="0.25">
      <c r="A636" s="1">
        <v>42963</v>
      </c>
      <c r="B636" s="1" t="s">
        <v>1259</v>
      </c>
      <c r="C636" s="2">
        <v>40648</v>
      </c>
      <c r="D636" s="3">
        <v>2011</v>
      </c>
      <c r="E636" s="3">
        <v>4</v>
      </c>
      <c r="F636" s="1" t="s">
        <v>22</v>
      </c>
      <c r="G636" s="1"/>
      <c r="H636" s="1" t="s">
        <v>1260</v>
      </c>
      <c r="I636" s="1" t="s">
        <v>1261</v>
      </c>
      <c r="J636" s="1">
        <v>2540161493</v>
      </c>
      <c r="K636" s="1" t="s">
        <v>670</v>
      </c>
      <c r="L636" s="1" t="s">
        <v>671</v>
      </c>
      <c r="M636" s="1" t="s">
        <v>158</v>
      </c>
      <c r="N636" s="7" t="s">
        <v>4205</v>
      </c>
      <c r="O636" s="1"/>
      <c r="P636" s="1" t="s">
        <v>31</v>
      </c>
      <c r="Q636" s="1" t="s">
        <v>1262</v>
      </c>
      <c r="R636" s="1"/>
      <c r="S636" s="1" t="s">
        <v>1255</v>
      </c>
      <c r="V636" s="7" t="s">
        <v>4112</v>
      </c>
      <c r="W636" s="1" t="s">
        <v>1852</v>
      </c>
      <c r="X636" s="7" t="s">
        <v>4182</v>
      </c>
      <c r="Y636" s="1" t="s">
        <v>3957</v>
      </c>
      <c r="Z636" s="7" t="s">
        <v>4196</v>
      </c>
      <c r="AA636" s="1">
        <v>8111001100</v>
      </c>
      <c r="AB636" s="1">
        <v>48096</v>
      </c>
      <c r="AC636" s="1">
        <v>48000</v>
      </c>
      <c r="AD636" s="1">
        <v>21600</v>
      </c>
    </row>
    <row r="637" spans="1:30" x14ac:dyDescent="0.25">
      <c r="A637" s="1">
        <v>42977</v>
      </c>
      <c r="B637" s="1" t="s">
        <v>1273</v>
      </c>
      <c r="C637" s="2">
        <v>40637</v>
      </c>
      <c r="D637" s="3">
        <v>2011</v>
      </c>
      <c r="E637" s="3">
        <v>4</v>
      </c>
      <c r="F637" s="1" t="s">
        <v>22</v>
      </c>
      <c r="G637" s="1"/>
      <c r="H637" s="1" t="s">
        <v>1126</v>
      </c>
      <c r="I637" s="1" t="s">
        <v>1274</v>
      </c>
      <c r="J637" s="1">
        <v>2540161493</v>
      </c>
      <c r="K637" s="1" t="s">
        <v>670</v>
      </c>
      <c r="L637" s="1" t="s">
        <v>671</v>
      </c>
      <c r="M637" s="1" t="s">
        <v>53</v>
      </c>
      <c r="N637" s="7" t="s">
        <v>4205</v>
      </c>
      <c r="O637" s="1"/>
      <c r="P637" s="1" t="s">
        <v>31</v>
      </c>
      <c r="Q637" s="1" t="s">
        <v>1275</v>
      </c>
      <c r="R637" s="1"/>
      <c r="S637" s="1" t="s">
        <v>1276</v>
      </c>
      <c r="V637" s="7" t="s">
        <v>4147</v>
      </c>
      <c r="W637" s="1" t="s">
        <v>1852</v>
      </c>
      <c r="X637" s="7" t="s">
        <v>4182</v>
      </c>
      <c r="Y637" s="1" t="s">
        <v>3957</v>
      </c>
      <c r="Z637" s="7" t="s">
        <v>4196</v>
      </c>
      <c r="AA637" s="1">
        <v>8111001100</v>
      </c>
      <c r="AB637" s="1">
        <v>200400</v>
      </c>
      <c r="AC637" s="1">
        <v>200000</v>
      </c>
      <c r="AD637" s="1">
        <v>90000</v>
      </c>
    </row>
    <row r="638" spans="1:30" x14ac:dyDescent="0.25">
      <c r="A638" s="1">
        <v>46466</v>
      </c>
      <c r="B638" s="1" t="s">
        <v>1573</v>
      </c>
      <c r="C638" s="2">
        <v>40743</v>
      </c>
      <c r="D638" s="3">
        <v>2011</v>
      </c>
      <c r="E638" s="3">
        <v>7</v>
      </c>
      <c r="F638" s="1" t="s">
        <v>22</v>
      </c>
      <c r="G638" s="1"/>
      <c r="H638" s="1" t="s">
        <v>1574</v>
      </c>
      <c r="I638" s="1" t="s">
        <v>1100</v>
      </c>
      <c r="J638" s="1">
        <v>2540161493</v>
      </c>
      <c r="K638" s="1" t="s">
        <v>670</v>
      </c>
      <c r="L638" s="1" t="s">
        <v>671</v>
      </c>
      <c r="M638" s="1" t="s">
        <v>659</v>
      </c>
      <c r="N638" s="7" t="s">
        <v>4205</v>
      </c>
      <c r="O638" s="1"/>
      <c r="P638" s="1" t="s">
        <v>31</v>
      </c>
      <c r="Q638" s="1" t="s">
        <v>1575</v>
      </c>
      <c r="R638" s="1"/>
      <c r="S638" s="1" t="s">
        <v>1576</v>
      </c>
      <c r="V638" s="7" t="s">
        <v>4141</v>
      </c>
      <c r="W638" s="1" t="s">
        <v>1852</v>
      </c>
      <c r="X638" s="7" t="s">
        <v>4182</v>
      </c>
      <c r="Y638" s="1" t="s">
        <v>3957</v>
      </c>
      <c r="Z638" s="7" t="s">
        <v>4196</v>
      </c>
      <c r="AA638" s="1">
        <v>8111001100</v>
      </c>
      <c r="AB638" s="1">
        <v>50100</v>
      </c>
      <c r="AC638" s="1">
        <v>50000</v>
      </c>
      <c r="AD638" s="1">
        <v>22500</v>
      </c>
    </row>
    <row r="639" spans="1:30" x14ac:dyDescent="0.25">
      <c r="A639" s="1">
        <v>46475</v>
      </c>
      <c r="B639" s="1" t="s">
        <v>1592</v>
      </c>
      <c r="C639" s="2">
        <v>40728</v>
      </c>
      <c r="D639" s="3">
        <v>2011</v>
      </c>
      <c r="E639" s="3">
        <v>7</v>
      </c>
      <c r="F639" s="1" t="s">
        <v>22</v>
      </c>
      <c r="G639" s="1"/>
      <c r="H639" s="1" t="s">
        <v>791</v>
      </c>
      <c r="I639" s="1" t="s">
        <v>944</v>
      </c>
      <c r="J639" s="1">
        <v>2540161493</v>
      </c>
      <c r="K639" s="1" t="s">
        <v>670</v>
      </c>
      <c r="L639" s="1" t="s">
        <v>671</v>
      </c>
      <c r="M639" s="1" t="s">
        <v>158</v>
      </c>
      <c r="N639" s="7" t="s">
        <v>4205</v>
      </c>
      <c r="O639" s="1"/>
      <c r="P639" s="1" t="s">
        <v>31</v>
      </c>
      <c r="Q639" s="1" t="s">
        <v>1593</v>
      </c>
      <c r="R639" s="1"/>
      <c r="S639" s="1" t="s">
        <v>1594</v>
      </c>
      <c r="V639" s="7" t="s">
        <v>4026</v>
      </c>
      <c r="W639" s="1" t="s">
        <v>1852</v>
      </c>
      <c r="X639" s="7" t="s">
        <v>4182</v>
      </c>
      <c r="Y639" s="1" t="s">
        <v>3957</v>
      </c>
      <c r="Z639" s="7" t="s">
        <v>4196</v>
      </c>
      <c r="AA639" s="1">
        <v>8111001100</v>
      </c>
      <c r="AB639" s="1">
        <v>108216</v>
      </c>
      <c r="AC639" s="1">
        <v>108000</v>
      </c>
      <c r="AD639" s="1">
        <v>48600</v>
      </c>
    </row>
    <row r="640" spans="1:30" x14ac:dyDescent="0.25">
      <c r="A640" s="1">
        <v>40021</v>
      </c>
      <c r="B640" s="1" t="s">
        <v>853</v>
      </c>
      <c r="C640" s="2">
        <v>40588</v>
      </c>
      <c r="D640" s="3">
        <v>2011</v>
      </c>
      <c r="E640" s="3">
        <v>2</v>
      </c>
      <c r="F640" s="1" t="s">
        <v>22</v>
      </c>
      <c r="G640" s="1"/>
      <c r="H640" s="1" t="s">
        <v>854</v>
      </c>
      <c r="I640" s="1" t="s">
        <v>751</v>
      </c>
      <c r="J640" s="1">
        <v>2635075274</v>
      </c>
      <c r="K640" s="1" t="s">
        <v>749</v>
      </c>
      <c r="L640" s="1" t="s">
        <v>750</v>
      </c>
      <c r="M640" s="1" t="s">
        <v>53</v>
      </c>
      <c r="N640" s="7" t="s">
        <v>4205</v>
      </c>
      <c r="O640" s="1"/>
      <c r="P640" s="1" t="s">
        <v>40</v>
      </c>
      <c r="Q640" s="1" t="s">
        <v>855</v>
      </c>
      <c r="R640" s="1" t="s">
        <v>58</v>
      </c>
      <c r="S640" s="1" t="s">
        <v>854</v>
      </c>
      <c r="V640" s="7" t="s">
        <v>4098</v>
      </c>
      <c r="W640" s="1" t="s">
        <v>197</v>
      </c>
      <c r="X640" s="7" t="s">
        <v>4179</v>
      </c>
      <c r="Y640" s="1" t="s">
        <v>3942</v>
      </c>
      <c r="Z640" s="7" t="s">
        <v>4196</v>
      </c>
      <c r="AA640" s="1">
        <v>8101940000</v>
      </c>
      <c r="AB640" s="1">
        <v>69.634</v>
      </c>
      <c r="AC640" s="1">
        <v>58</v>
      </c>
      <c r="AD640" s="1">
        <v>3779</v>
      </c>
    </row>
    <row r="641" spans="1:30" x14ac:dyDescent="0.25">
      <c r="A641" s="1">
        <v>47470</v>
      </c>
      <c r="B641" s="1" t="s">
        <v>853</v>
      </c>
      <c r="C641" s="2">
        <v>40588</v>
      </c>
      <c r="D641" s="3">
        <v>2011</v>
      </c>
      <c r="E641" s="3">
        <v>2</v>
      </c>
      <c r="F641" s="1" t="s">
        <v>22</v>
      </c>
      <c r="G641" s="1"/>
      <c r="H641" s="1" t="s">
        <v>854</v>
      </c>
      <c r="I641" s="1" t="s">
        <v>751</v>
      </c>
      <c r="J641" s="1">
        <v>2635075274</v>
      </c>
      <c r="K641" s="1" t="s">
        <v>749</v>
      </c>
      <c r="L641" s="1" t="s">
        <v>750</v>
      </c>
      <c r="M641" s="1" t="s">
        <v>53</v>
      </c>
      <c r="N641" s="7" t="s">
        <v>4205</v>
      </c>
      <c r="O641" s="1"/>
      <c r="P641" s="1" t="s">
        <v>40</v>
      </c>
      <c r="Q641" s="1" t="s">
        <v>855</v>
      </c>
      <c r="R641" s="1"/>
      <c r="S641" s="1" t="s">
        <v>854</v>
      </c>
      <c r="V641" s="7" t="s">
        <v>4098</v>
      </c>
      <c r="W641" s="1" t="s">
        <v>197</v>
      </c>
      <c r="X641" s="7" t="s">
        <v>4179</v>
      </c>
      <c r="Y641" s="1" t="s">
        <v>3942</v>
      </c>
      <c r="Z641" s="7" t="s">
        <v>4196</v>
      </c>
      <c r="AA641" s="1">
        <v>8101940000</v>
      </c>
      <c r="AB641" s="1">
        <v>69.634</v>
      </c>
      <c r="AC641" s="1">
        <v>58</v>
      </c>
      <c r="AD641" s="1">
        <v>3779</v>
      </c>
    </row>
    <row r="642" spans="1:30" x14ac:dyDescent="0.25">
      <c r="A642" s="1">
        <v>44905</v>
      </c>
      <c r="B642" s="1" t="s">
        <v>1389</v>
      </c>
      <c r="C642" s="2">
        <v>40710</v>
      </c>
      <c r="D642" s="3">
        <v>2011</v>
      </c>
      <c r="E642" s="3">
        <v>6</v>
      </c>
      <c r="F642" s="1" t="s">
        <v>22</v>
      </c>
      <c r="G642" s="1"/>
      <c r="H642" s="1" t="s">
        <v>1390</v>
      </c>
      <c r="I642" s="1" t="s">
        <v>1391</v>
      </c>
      <c r="J642" s="1">
        <v>2723064585</v>
      </c>
      <c r="K642" s="1" t="s">
        <v>1392</v>
      </c>
      <c r="L642" s="1" t="s">
        <v>1393</v>
      </c>
      <c r="M642" s="1" t="s">
        <v>53</v>
      </c>
      <c r="N642" s="7" t="s">
        <v>4205</v>
      </c>
      <c r="O642" s="1"/>
      <c r="P642" s="1" t="s">
        <v>31</v>
      </c>
      <c r="Q642" s="1" t="s">
        <v>1394</v>
      </c>
      <c r="R642" s="1"/>
      <c r="S642" s="1" t="s">
        <v>1395</v>
      </c>
      <c r="V642" s="7" t="s">
        <v>4134</v>
      </c>
      <c r="W642" s="1" t="s">
        <v>3064</v>
      </c>
      <c r="X642" s="7" t="s">
        <v>4187</v>
      </c>
      <c r="Y642" s="1" t="s">
        <v>3936</v>
      </c>
      <c r="Z642" s="7" t="s">
        <v>4196</v>
      </c>
      <c r="AA642" s="1">
        <v>7801999100</v>
      </c>
      <c r="AB642" s="1">
        <v>601</v>
      </c>
      <c r="AC642" s="1">
        <v>541</v>
      </c>
      <c r="AD642" s="1">
        <v>1731.2</v>
      </c>
    </row>
    <row r="643" spans="1:30" x14ac:dyDescent="0.25">
      <c r="A643" s="1">
        <v>31467</v>
      </c>
      <c r="B643" s="1" t="s">
        <v>164</v>
      </c>
      <c r="C643" s="2">
        <v>40627</v>
      </c>
      <c r="D643" s="3">
        <v>2011</v>
      </c>
      <c r="E643" s="3">
        <v>3</v>
      </c>
      <c r="F643" s="1" t="s">
        <v>22</v>
      </c>
      <c r="G643" s="1"/>
      <c r="H643" s="1" t="s">
        <v>165</v>
      </c>
      <c r="I643" s="1" t="s">
        <v>166</v>
      </c>
      <c r="J643" s="1">
        <v>2723130164</v>
      </c>
      <c r="K643" s="1" t="s">
        <v>167</v>
      </c>
      <c r="L643" s="1" t="s">
        <v>168</v>
      </c>
      <c r="M643" s="1" t="s">
        <v>53</v>
      </c>
      <c r="N643" s="7" t="s">
        <v>4205</v>
      </c>
      <c r="O643" s="1"/>
      <c r="P643" s="1" t="s">
        <v>69</v>
      </c>
      <c r="Q643" s="1" t="s">
        <v>169</v>
      </c>
      <c r="R643" s="1"/>
      <c r="S643" s="1" t="s">
        <v>165</v>
      </c>
      <c r="T643" s="7" t="s">
        <v>4085</v>
      </c>
      <c r="V643" s="7" t="s">
        <v>4234</v>
      </c>
      <c r="W643" s="1" t="s">
        <v>3881</v>
      </c>
      <c r="X643" s="7" t="s">
        <v>4180</v>
      </c>
      <c r="Y643" s="1" t="s">
        <v>3922</v>
      </c>
      <c r="Z643" s="7" t="s">
        <v>4196</v>
      </c>
      <c r="AA643" s="1">
        <v>7402000000</v>
      </c>
      <c r="AB643" s="1">
        <v>0.182</v>
      </c>
      <c r="AC643" s="1">
        <v>0.16400000000000001</v>
      </c>
      <c r="AD643" s="1">
        <v>13</v>
      </c>
    </row>
    <row r="644" spans="1:30" x14ac:dyDescent="0.25">
      <c r="A644" s="1">
        <v>8860</v>
      </c>
      <c r="B644" s="1" t="s">
        <v>2474</v>
      </c>
      <c r="C644" s="2">
        <v>40519</v>
      </c>
      <c r="D644" s="3">
        <v>2010</v>
      </c>
      <c r="E644" s="3">
        <v>12</v>
      </c>
      <c r="F644" s="1" t="s">
        <v>22</v>
      </c>
      <c r="G644" s="1"/>
      <c r="H644" s="1" t="s">
        <v>2475</v>
      </c>
      <c r="I644" s="1" t="s">
        <v>2476</v>
      </c>
      <c r="J644" s="1">
        <v>2724120666</v>
      </c>
      <c r="K644" s="1" t="s">
        <v>2477</v>
      </c>
      <c r="L644" s="1" t="s">
        <v>2478</v>
      </c>
      <c r="M644" s="1" t="s">
        <v>130</v>
      </c>
      <c r="N644" s="7" t="s">
        <v>4215</v>
      </c>
      <c r="O644" s="1"/>
      <c r="P644" s="1" t="s">
        <v>40</v>
      </c>
      <c r="Q644" s="1" t="s">
        <v>2479</v>
      </c>
      <c r="R644" s="1" t="s">
        <v>2480</v>
      </c>
      <c r="S644" s="1" t="s">
        <v>2481</v>
      </c>
      <c r="U644" s="7">
        <f>IF(ISERROR(FIND("РУСАЛ",S644,1)),0,1)</f>
        <v>0</v>
      </c>
      <c r="V644" s="7" t="s">
        <v>4144</v>
      </c>
      <c r="W644" s="1" t="s">
        <v>2482</v>
      </c>
      <c r="X644" s="7" t="s">
        <v>4181</v>
      </c>
      <c r="Y644" s="1" t="s">
        <v>3947</v>
      </c>
      <c r="Z644" s="7" t="s">
        <v>4196</v>
      </c>
      <c r="AA644" s="1">
        <v>8104300000</v>
      </c>
      <c r="AB644" s="1">
        <v>47</v>
      </c>
      <c r="AC644" s="1">
        <v>36</v>
      </c>
      <c r="AD644" s="1">
        <v>14969.52</v>
      </c>
    </row>
    <row r="645" spans="1:30" x14ac:dyDescent="0.25">
      <c r="A645" s="1">
        <v>12743</v>
      </c>
      <c r="B645" s="1" t="s">
        <v>2931</v>
      </c>
      <c r="C645" s="2">
        <v>40318</v>
      </c>
      <c r="D645" s="3">
        <v>2010</v>
      </c>
      <c r="E645" s="3">
        <v>5</v>
      </c>
      <c r="F645" s="1" t="s">
        <v>22</v>
      </c>
      <c r="G645" s="1"/>
      <c r="H645" s="1" t="s">
        <v>2475</v>
      </c>
      <c r="I645" s="1" t="s">
        <v>2932</v>
      </c>
      <c r="J645" s="1">
        <v>2724120666</v>
      </c>
      <c r="K645" s="1" t="s">
        <v>2477</v>
      </c>
      <c r="L645" s="1" t="s">
        <v>2933</v>
      </c>
      <c r="M645" s="1" t="s">
        <v>130</v>
      </c>
      <c r="N645" s="7" t="s">
        <v>4215</v>
      </c>
      <c r="O645" s="1"/>
      <c r="P645" s="1" t="s">
        <v>40</v>
      </c>
      <c r="Q645" s="1" t="s">
        <v>2934</v>
      </c>
      <c r="R645" s="1" t="s">
        <v>410</v>
      </c>
      <c r="S645" s="1" t="s">
        <v>2481</v>
      </c>
      <c r="U645" s="7">
        <f>IF(ISERROR(FIND("РУСАЛ",S645,1)),0,1)</f>
        <v>0</v>
      </c>
      <c r="V645" s="7" t="s">
        <v>4144</v>
      </c>
      <c r="W645" s="1" t="s">
        <v>2482</v>
      </c>
      <c r="X645" s="7" t="s">
        <v>4181</v>
      </c>
      <c r="Y645" s="1" t="s">
        <v>3947</v>
      </c>
      <c r="Z645" s="7" t="s">
        <v>4196</v>
      </c>
      <c r="AA645" s="1">
        <v>8104300000</v>
      </c>
      <c r="AB645" s="1">
        <v>28</v>
      </c>
      <c r="AC645" s="1">
        <v>25</v>
      </c>
      <c r="AD645" s="1">
        <v>8412</v>
      </c>
    </row>
    <row r="646" spans="1:30" x14ac:dyDescent="0.25">
      <c r="A646" s="1">
        <v>17740</v>
      </c>
      <c r="B646" s="1" t="s">
        <v>3471</v>
      </c>
      <c r="C646" s="2">
        <v>40464</v>
      </c>
      <c r="D646" s="3">
        <v>2010</v>
      </c>
      <c r="E646" s="3">
        <v>10</v>
      </c>
      <c r="F646" s="1" t="s">
        <v>22</v>
      </c>
      <c r="G646" s="1"/>
      <c r="H646" s="1" t="s">
        <v>2475</v>
      </c>
      <c r="I646" s="1"/>
      <c r="J646" s="1">
        <v>2724120666</v>
      </c>
      <c r="K646" s="1" t="s">
        <v>2477</v>
      </c>
      <c r="L646" s="1" t="s">
        <v>2478</v>
      </c>
      <c r="M646" s="1" t="s">
        <v>130</v>
      </c>
      <c r="N646" s="7" t="s">
        <v>4215</v>
      </c>
      <c r="O646" s="1"/>
      <c r="P646" s="1" t="s">
        <v>40</v>
      </c>
      <c r="Q646" s="1" t="s">
        <v>2479</v>
      </c>
      <c r="R646" s="1" t="s">
        <v>3472</v>
      </c>
      <c r="S646" s="1" t="s">
        <v>2481</v>
      </c>
      <c r="U646" s="7">
        <f>IF(ISERROR(FIND("РУСАЛ",S646,1)),0,1)</f>
        <v>0</v>
      </c>
      <c r="V646" s="7" t="s">
        <v>4144</v>
      </c>
      <c r="W646" s="1" t="s">
        <v>2482</v>
      </c>
      <c r="X646" s="7" t="s">
        <v>4181</v>
      </c>
      <c r="Y646" s="1" t="s">
        <v>3947</v>
      </c>
      <c r="Z646" s="7" t="s">
        <v>4196</v>
      </c>
      <c r="AA646" s="1">
        <v>8104300000</v>
      </c>
      <c r="AB646" s="1">
        <v>48</v>
      </c>
      <c r="AC646" s="1">
        <v>42</v>
      </c>
      <c r="AD646" s="1">
        <v>15122.89</v>
      </c>
    </row>
    <row r="647" spans="1:30" x14ac:dyDescent="0.25">
      <c r="A647" s="1">
        <v>16545</v>
      </c>
      <c r="B647" s="1" t="s">
        <v>3259</v>
      </c>
      <c r="C647" s="2">
        <v>40403</v>
      </c>
      <c r="D647" s="3">
        <v>2010</v>
      </c>
      <c r="E647" s="3">
        <v>8</v>
      </c>
      <c r="F647" s="1" t="s">
        <v>22</v>
      </c>
      <c r="G647" s="1"/>
      <c r="H647" s="1" t="s">
        <v>3260</v>
      </c>
      <c r="I647" s="1"/>
      <c r="J647" s="1">
        <v>2724126675</v>
      </c>
      <c r="K647" s="1" t="s">
        <v>3261</v>
      </c>
      <c r="L647" s="1" t="s">
        <v>3262</v>
      </c>
      <c r="M647" s="1" t="s">
        <v>53</v>
      </c>
      <c r="N647" s="7" t="s">
        <v>4205</v>
      </c>
      <c r="O647" s="1"/>
      <c r="P647" s="1" t="s">
        <v>61</v>
      </c>
      <c r="Q647" s="1" t="s">
        <v>3263</v>
      </c>
      <c r="R647" s="1" t="s">
        <v>410</v>
      </c>
      <c r="S647" s="1" t="s">
        <v>3264</v>
      </c>
      <c r="U647" s="7">
        <f>IF(ISERROR(FIND("РУСАЛ",S647,1)),0,1)</f>
        <v>0</v>
      </c>
      <c r="V647" s="7" t="s">
        <v>4161</v>
      </c>
      <c r="W647" s="1" t="s">
        <v>2579</v>
      </c>
      <c r="X647" s="7" t="s">
        <v>4193</v>
      </c>
      <c r="Y647" s="1" t="s">
        <v>3959</v>
      </c>
      <c r="Z647" s="7" t="s">
        <v>4196</v>
      </c>
      <c r="AA647" s="1">
        <v>8112290000</v>
      </c>
      <c r="AB647" s="1">
        <v>20000</v>
      </c>
      <c r="AC647" s="1">
        <v>20000</v>
      </c>
      <c r="AD647" s="1">
        <v>21643.200000000001</v>
      </c>
    </row>
    <row r="648" spans="1:30" x14ac:dyDescent="0.25">
      <c r="A648" s="1">
        <v>6815</v>
      </c>
      <c r="B648" s="1" t="s">
        <v>2140</v>
      </c>
      <c r="C648" s="2">
        <v>40184</v>
      </c>
      <c r="D648" s="3">
        <v>2010</v>
      </c>
      <c r="E648" s="3">
        <v>1</v>
      </c>
      <c r="F648" s="1" t="s">
        <v>22</v>
      </c>
      <c r="G648" s="1"/>
      <c r="H648" s="1" t="s">
        <v>2141</v>
      </c>
      <c r="I648" s="1" t="s">
        <v>2142</v>
      </c>
      <c r="J648" s="1">
        <v>2901126323</v>
      </c>
      <c r="K648" s="1" t="s">
        <v>625</v>
      </c>
      <c r="L648" s="1" t="s">
        <v>626</v>
      </c>
      <c r="M648" s="1" t="s">
        <v>57</v>
      </c>
      <c r="N648" s="7" t="s">
        <v>4086</v>
      </c>
      <c r="O648" s="1"/>
      <c r="P648" s="1" t="s">
        <v>49</v>
      </c>
      <c r="Q648" s="1" t="s">
        <v>2143</v>
      </c>
      <c r="R648" s="1" t="s">
        <v>2144</v>
      </c>
      <c r="S648" s="1" t="s">
        <v>2145</v>
      </c>
      <c r="U648" s="7">
        <f>IF(ISERROR(FIND("РУСАЛ",S648,1)),0,1)</f>
        <v>0</v>
      </c>
      <c r="V648" s="7" t="s">
        <v>4020</v>
      </c>
      <c r="W648" s="1"/>
      <c r="X648" s="7" t="s">
        <v>4189</v>
      </c>
      <c r="Y648" s="1" t="s">
        <v>3952</v>
      </c>
      <c r="Z648" s="7" t="s">
        <v>4196</v>
      </c>
      <c r="AA648" s="1">
        <v>8108200009</v>
      </c>
      <c r="AB648" s="1">
        <v>0.5</v>
      </c>
      <c r="AC648" s="1">
        <v>0.3</v>
      </c>
      <c r="AD648" s="1">
        <v>50</v>
      </c>
    </row>
    <row r="649" spans="1:30" x14ac:dyDescent="0.25">
      <c r="A649" s="1">
        <v>1112</v>
      </c>
      <c r="B649" s="1" t="s">
        <v>1727</v>
      </c>
      <c r="C649" s="2">
        <v>40282</v>
      </c>
      <c r="D649" s="3">
        <v>2010</v>
      </c>
      <c r="E649" s="3">
        <v>4</v>
      </c>
      <c r="F649" s="1" t="s">
        <v>22</v>
      </c>
      <c r="G649" s="1"/>
      <c r="H649" s="1"/>
      <c r="I649" s="1"/>
      <c r="J649" s="1">
        <v>2902060361</v>
      </c>
      <c r="K649" s="1" t="s">
        <v>1622</v>
      </c>
      <c r="L649" s="1" t="s">
        <v>1728</v>
      </c>
      <c r="M649" s="1"/>
      <c r="N649" s="7" t="s">
        <v>4065</v>
      </c>
      <c r="O649" s="1"/>
      <c r="P649" s="1" t="s">
        <v>69</v>
      </c>
      <c r="Q649" s="1" t="s">
        <v>1729</v>
      </c>
      <c r="R649" s="1" t="s">
        <v>1730</v>
      </c>
      <c r="S649" s="1"/>
      <c r="U649" s="7">
        <f>IF(ISERROR(FIND("РУСАЛ",S649,1)),0,1)</f>
        <v>0</v>
      </c>
      <c r="V649" s="7" t="s">
        <v>4086</v>
      </c>
      <c r="W649" s="1" t="s">
        <v>197</v>
      </c>
      <c r="X649" s="7" t="s">
        <v>4180</v>
      </c>
      <c r="Y649" s="1" t="s">
        <v>3920</v>
      </c>
      <c r="Z649" s="7" t="s">
        <v>4195</v>
      </c>
      <c r="AA649" s="1">
        <v>7404001000</v>
      </c>
      <c r="AB649" s="1">
        <v>2</v>
      </c>
      <c r="AC649" s="1">
        <v>2</v>
      </c>
      <c r="AD649" s="1">
        <v>2</v>
      </c>
    </row>
    <row r="650" spans="1:30" x14ac:dyDescent="0.25">
      <c r="A650" s="1">
        <v>1113</v>
      </c>
      <c r="B650" s="1" t="s">
        <v>1727</v>
      </c>
      <c r="C650" s="2">
        <v>40282</v>
      </c>
      <c r="D650" s="3">
        <v>2010</v>
      </c>
      <c r="E650" s="3">
        <v>4</v>
      </c>
      <c r="F650" s="1" t="s">
        <v>22</v>
      </c>
      <c r="G650" s="1"/>
      <c r="H650" s="1"/>
      <c r="I650" s="1"/>
      <c r="J650" s="1">
        <v>2902060361</v>
      </c>
      <c r="K650" s="1" t="s">
        <v>1622</v>
      </c>
      <c r="L650" s="1" t="s">
        <v>1728</v>
      </c>
      <c r="M650" s="1"/>
      <c r="N650" s="7" t="s">
        <v>4065</v>
      </c>
      <c r="O650" s="1"/>
      <c r="P650" s="1" t="s">
        <v>69</v>
      </c>
      <c r="Q650" s="1" t="s">
        <v>1731</v>
      </c>
      <c r="R650" s="1" t="s">
        <v>1732</v>
      </c>
      <c r="S650" s="1"/>
      <c r="U650" s="7">
        <f>IF(ISERROR(FIND("РУСАЛ",S650,1)),0,1)</f>
        <v>0</v>
      </c>
      <c r="V650" s="7" t="s">
        <v>4086</v>
      </c>
      <c r="W650" s="1" t="s">
        <v>197</v>
      </c>
      <c r="X650" s="7" t="s">
        <v>4180</v>
      </c>
      <c r="Y650" s="1" t="s">
        <v>3920</v>
      </c>
      <c r="Z650" s="7" t="s">
        <v>4195</v>
      </c>
      <c r="AA650" s="1">
        <v>7404009100</v>
      </c>
      <c r="AB650" s="1">
        <v>61</v>
      </c>
      <c r="AC650" s="1">
        <v>61</v>
      </c>
      <c r="AD650" s="1">
        <v>72</v>
      </c>
    </row>
    <row r="651" spans="1:30" x14ac:dyDescent="0.25">
      <c r="A651" s="1">
        <v>1114</v>
      </c>
      <c r="B651" s="1" t="s">
        <v>1727</v>
      </c>
      <c r="C651" s="2">
        <v>40282</v>
      </c>
      <c r="D651" s="3">
        <v>2010</v>
      </c>
      <c r="E651" s="3">
        <v>4</v>
      </c>
      <c r="F651" s="1" t="s">
        <v>22</v>
      </c>
      <c r="G651" s="1"/>
      <c r="H651" s="1"/>
      <c r="I651" s="1"/>
      <c r="J651" s="1">
        <v>2902060361</v>
      </c>
      <c r="K651" s="1" t="s">
        <v>1622</v>
      </c>
      <c r="L651" s="1" t="s">
        <v>1728</v>
      </c>
      <c r="M651" s="1"/>
      <c r="N651" s="7" t="s">
        <v>4065</v>
      </c>
      <c r="O651" s="1"/>
      <c r="P651" s="1" t="s">
        <v>69</v>
      </c>
      <c r="Q651" s="1" t="s">
        <v>1733</v>
      </c>
      <c r="R651" s="1" t="s">
        <v>1734</v>
      </c>
      <c r="S651" s="1"/>
      <c r="U651" s="7">
        <f>IF(ISERROR(FIND("РУСАЛ",S651,1)),0,1)</f>
        <v>0</v>
      </c>
      <c r="V651" s="7" t="s">
        <v>4086</v>
      </c>
      <c r="W651" s="1" t="s">
        <v>197</v>
      </c>
      <c r="X651" s="7" t="s">
        <v>4180</v>
      </c>
      <c r="Y651" s="1" t="s">
        <v>3920</v>
      </c>
      <c r="Z651" s="7" t="s">
        <v>4195</v>
      </c>
      <c r="AA651" s="1">
        <v>7404009900</v>
      </c>
      <c r="AB651" s="1">
        <v>359</v>
      </c>
      <c r="AC651" s="1">
        <v>359</v>
      </c>
      <c r="AD651" s="1">
        <v>371</v>
      </c>
    </row>
    <row r="652" spans="1:30" x14ac:dyDescent="0.25">
      <c r="A652" s="1">
        <v>30920</v>
      </c>
      <c r="B652" s="1" t="s">
        <v>3757</v>
      </c>
      <c r="C652" s="2">
        <v>40500</v>
      </c>
      <c r="D652" s="3">
        <v>2010</v>
      </c>
      <c r="E652" s="3">
        <v>11</v>
      </c>
      <c r="F652" s="1" t="s">
        <v>22</v>
      </c>
      <c r="G652" s="1"/>
      <c r="H652" s="1"/>
      <c r="I652" s="1"/>
      <c r="J652" s="1">
        <v>2902060361</v>
      </c>
      <c r="K652" s="1" t="s">
        <v>1622</v>
      </c>
      <c r="L652" s="1" t="s">
        <v>3758</v>
      </c>
      <c r="M652" s="1"/>
      <c r="N652" s="7" t="s">
        <v>4065</v>
      </c>
      <c r="O652" s="1"/>
      <c r="P652" s="1" t="s">
        <v>69</v>
      </c>
      <c r="Q652" s="1" t="s">
        <v>3759</v>
      </c>
      <c r="R652" s="1" t="s">
        <v>3873</v>
      </c>
      <c r="S652" s="1" t="s">
        <v>1685</v>
      </c>
      <c r="T652" s="7" t="s">
        <v>4085</v>
      </c>
      <c r="V652" s="7" t="s">
        <v>4234</v>
      </c>
      <c r="W652" s="1" t="s">
        <v>197</v>
      </c>
      <c r="X652" s="7" t="s">
        <v>4177</v>
      </c>
      <c r="Y652" s="1" t="s">
        <v>3935</v>
      </c>
      <c r="Z652" s="7" t="s">
        <v>4195</v>
      </c>
      <c r="AA652" s="1">
        <v>7602009000</v>
      </c>
      <c r="AB652" s="1">
        <v>6443</v>
      </c>
      <c r="AC652" s="1">
        <v>6443</v>
      </c>
      <c r="AD652" s="1">
        <v>10276.34</v>
      </c>
    </row>
    <row r="653" spans="1:30" x14ac:dyDescent="0.25">
      <c r="A653" s="1">
        <v>31003</v>
      </c>
      <c r="B653" s="1" t="s">
        <v>1727</v>
      </c>
      <c r="C653" s="2">
        <v>40282</v>
      </c>
      <c r="D653" s="3">
        <v>2010</v>
      </c>
      <c r="E653" s="3">
        <v>4</v>
      </c>
      <c r="F653" s="1" t="s">
        <v>22</v>
      </c>
      <c r="G653" s="1"/>
      <c r="H653" s="1"/>
      <c r="I653" s="1"/>
      <c r="J653" s="1">
        <v>2902060361</v>
      </c>
      <c r="K653" s="1" t="s">
        <v>1622</v>
      </c>
      <c r="L653" s="1" t="s">
        <v>1728</v>
      </c>
      <c r="M653" s="1"/>
      <c r="N653" s="7" t="s">
        <v>4065</v>
      </c>
      <c r="O653" s="1"/>
      <c r="P653" s="1" t="s">
        <v>69</v>
      </c>
      <c r="Q653" s="1" t="s">
        <v>3816</v>
      </c>
      <c r="R653" s="1" t="s">
        <v>3817</v>
      </c>
      <c r="S653" s="1"/>
      <c r="T653" s="7" t="s">
        <v>4085</v>
      </c>
      <c r="V653" s="7" t="s">
        <v>4234</v>
      </c>
      <c r="W653" s="1" t="s">
        <v>197</v>
      </c>
      <c r="X653" s="7" t="s">
        <v>4177</v>
      </c>
      <c r="Y653" s="1" t="s">
        <v>3935</v>
      </c>
      <c r="Z653" s="7" t="s">
        <v>4195</v>
      </c>
      <c r="AA653" s="1">
        <v>7602001900</v>
      </c>
      <c r="AB653" s="1">
        <v>232</v>
      </c>
      <c r="AC653" s="1">
        <v>232</v>
      </c>
      <c r="AD653" s="1">
        <v>82</v>
      </c>
    </row>
    <row r="654" spans="1:30" x14ac:dyDescent="0.25">
      <c r="A654" s="1">
        <v>6920</v>
      </c>
      <c r="B654" s="1" t="s">
        <v>2236</v>
      </c>
      <c r="C654" s="2">
        <v>40199</v>
      </c>
      <c r="D654" s="3">
        <v>2010</v>
      </c>
      <c r="E654" s="3">
        <v>1</v>
      </c>
      <c r="F654" s="1" t="s">
        <v>22</v>
      </c>
      <c r="G654" s="1"/>
      <c r="H654" s="1" t="s">
        <v>2237</v>
      </c>
      <c r="I654" s="1" t="s">
        <v>2238</v>
      </c>
      <c r="J654" s="1">
        <v>3123096298</v>
      </c>
      <c r="K654" s="1" t="s">
        <v>2239</v>
      </c>
      <c r="L654" s="1" t="s">
        <v>2240</v>
      </c>
      <c r="M654" s="1" t="s">
        <v>70</v>
      </c>
      <c r="N654" s="7" t="s">
        <v>4208</v>
      </c>
      <c r="O654" s="1"/>
      <c r="P654" s="1" t="s">
        <v>68</v>
      </c>
      <c r="Q654" s="1" t="s">
        <v>2241</v>
      </c>
      <c r="R654" s="1" t="s">
        <v>3873</v>
      </c>
      <c r="S654" s="1" t="s">
        <v>2242</v>
      </c>
      <c r="U654" s="7">
        <f>IF(ISERROR(FIND("РУСАЛ",S654,1)),0,1)</f>
        <v>0</v>
      </c>
      <c r="V654" s="7" t="s">
        <v>4062</v>
      </c>
      <c r="W654" s="1"/>
      <c r="X654" s="7" t="s">
        <v>4182</v>
      </c>
      <c r="Y654" s="1" t="s">
        <v>3957</v>
      </c>
      <c r="Z654" s="7" t="s">
        <v>4196</v>
      </c>
      <c r="AA654" s="1">
        <v>8111001100</v>
      </c>
      <c r="AB654" s="1">
        <v>205720</v>
      </c>
      <c r="AC654" s="1">
        <v>205720</v>
      </c>
      <c r="AD654" s="1">
        <v>274314</v>
      </c>
    </row>
    <row r="655" spans="1:30" x14ac:dyDescent="0.25">
      <c r="A655" s="1">
        <v>7004</v>
      </c>
      <c r="B655" s="1" t="s">
        <v>2271</v>
      </c>
      <c r="C655" s="2">
        <v>40207</v>
      </c>
      <c r="D655" s="3">
        <v>2010</v>
      </c>
      <c r="E655" s="3">
        <v>1</v>
      </c>
      <c r="F655" s="1" t="s">
        <v>22</v>
      </c>
      <c r="G655" s="1"/>
      <c r="H655" s="1" t="s">
        <v>2237</v>
      </c>
      <c r="I655" s="1" t="s">
        <v>2238</v>
      </c>
      <c r="J655" s="1">
        <v>3123096298</v>
      </c>
      <c r="K655" s="1" t="s">
        <v>2239</v>
      </c>
      <c r="L655" s="1" t="s">
        <v>2240</v>
      </c>
      <c r="M655" s="1" t="s">
        <v>70</v>
      </c>
      <c r="N655" s="7" t="s">
        <v>4208</v>
      </c>
      <c r="O655" s="1"/>
      <c r="P655" s="1" t="s">
        <v>68</v>
      </c>
      <c r="Q655" s="1" t="s">
        <v>2272</v>
      </c>
      <c r="R655" s="1" t="s">
        <v>3873</v>
      </c>
      <c r="S655" s="1" t="s">
        <v>2242</v>
      </c>
      <c r="U655" s="7">
        <f>IF(ISERROR(FIND("РУСАЛ",S655,1)),0,1)</f>
        <v>0</v>
      </c>
      <c r="V655" s="7" t="s">
        <v>4062</v>
      </c>
      <c r="W655" s="1"/>
      <c r="X655" s="7" t="s">
        <v>4182</v>
      </c>
      <c r="Y655" s="1" t="s">
        <v>3957</v>
      </c>
      <c r="Z655" s="7" t="s">
        <v>4196</v>
      </c>
      <c r="AA655" s="1">
        <v>8111001100</v>
      </c>
      <c r="AB655" s="1">
        <v>137360</v>
      </c>
      <c r="AC655" s="1">
        <v>137360</v>
      </c>
      <c r="AD655" s="1">
        <v>183116</v>
      </c>
    </row>
    <row r="656" spans="1:30" x14ac:dyDescent="0.25">
      <c r="A656" s="1">
        <v>10216</v>
      </c>
      <c r="B656" s="1" t="s">
        <v>2642</v>
      </c>
      <c r="C656" s="2">
        <v>40219</v>
      </c>
      <c r="D656" s="3">
        <v>2010</v>
      </c>
      <c r="E656" s="3">
        <v>2</v>
      </c>
      <c r="F656" s="1" t="s">
        <v>22</v>
      </c>
      <c r="G656" s="1"/>
      <c r="H656" s="1" t="s">
        <v>2237</v>
      </c>
      <c r="I656" s="1" t="s">
        <v>2643</v>
      </c>
      <c r="J656" s="1">
        <v>3123096298</v>
      </c>
      <c r="K656" s="1" t="s">
        <v>2239</v>
      </c>
      <c r="L656" s="1" t="s">
        <v>2240</v>
      </c>
      <c r="M656" s="1" t="s">
        <v>70</v>
      </c>
      <c r="N656" s="7" t="s">
        <v>4208</v>
      </c>
      <c r="O656" s="1"/>
      <c r="P656" s="1" t="s">
        <v>68</v>
      </c>
      <c r="Q656" s="1" t="s">
        <v>2644</v>
      </c>
      <c r="R656" s="1" t="s">
        <v>410</v>
      </c>
      <c r="S656" s="1" t="s">
        <v>2242</v>
      </c>
      <c r="U656" s="7">
        <f>IF(ISERROR(FIND("РУСАЛ",S656,1)),0,1)</f>
        <v>0</v>
      </c>
      <c r="V656" s="7" t="s">
        <v>4062</v>
      </c>
      <c r="W656" s="1" t="s">
        <v>197</v>
      </c>
      <c r="X656" s="7" t="s">
        <v>4182</v>
      </c>
      <c r="Y656" s="1" t="s">
        <v>3957</v>
      </c>
      <c r="Z656" s="7" t="s">
        <v>4196</v>
      </c>
      <c r="AA656" s="1">
        <v>8111001100</v>
      </c>
      <c r="AB656" s="1">
        <v>199800</v>
      </c>
      <c r="AC656" s="1">
        <v>199800</v>
      </c>
      <c r="AD656" s="1">
        <v>266364</v>
      </c>
    </row>
    <row r="657" spans="1:30" x14ac:dyDescent="0.25">
      <c r="A657" s="1">
        <v>11395</v>
      </c>
      <c r="B657" s="1" t="s">
        <v>2741</v>
      </c>
      <c r="C657" s="2">
        <v>40254</v>
      </c>
      <c r="D657" s="3">
        <v>2010</v>
      </c>
      <c r="E657" s="3">
        <v>3</v>
      </c>
      <c r="F657" s="1" t="s">
        <v>22</v>
      </c>
      <c r="G657" s="1"/>
      <c r="H657" s="1" t="s">
        <v>2237</v>
      </c>
      <c r="I657" s="1" t="s">
        <v>1361</v>
      </c>
      <c r="J657" s="1">
        <v>3123096298</v>
      </c>
      <c r="K657" s="1" t="s">
        <v>2239</v>
      </c>
      <c r="L657" s="1" t="s">
        <v>2240</v>
      </c>
      <c r="M657" s="1" t="s">
        <v>70</v>
      </c>
      <c r="N657" s="7" t="s">
        <v>4208</v>
      </c>
      <c r="O657" s="1"/>
      <c r="P657" s="1" t="s">
        <v>68</v>
      </c>
      <c r="Q657" s="1" t="s">
        <v>2742</v>
      </c>
      <c r="R657" s="1" t="s">
        <v>410</v>
      </c>
      <c r="S657" s="1" t="s">
        <v>2242</v>
      </c>
      <c r="U657" s="7">
        <f>IF(ISERROR(FIND("РУСАЛ",S657,1)),0,1)</f>
        <v>0</v>
      </c>
      <c r="V657" s="7" t="s">
        <v>4062</v>
      </c>
      <c r="W657" s="1" t="s">
        <v>197</v>
      </c>
      <c r="X657" s="7" t="s">
        <v>4182</v>
      </c>
      <c r="Y657" s="1" t="s">
        <v>3957</v>
      </c>
      <c r="Z657" s="7" t="s">
        <v>4196</v>
      </c>
      <c r="AA657" s="1">
        <v>8111001100</v>
      </c>
      <c r="AB657" s="1">
        <v>197320</v>
      </c>
      <c r="AC657" s="1">
        <v>197320</v>
      </c>
      <c r="AD657" s="1">
        <v>263704</v>
      </c>
    </row>
    <row r="658" spans="1:30" x14ac:dyDescent="0.25">
      <c r="A658" s="1">
        <v>6881</v>
      </c>
      <c r="B658" s="1" t="s">
        <v>2210</v>
      </c>
      <c r="C658" s="2">
        <v>40196</v>
      </c>
      <c r="D658" s="3">
        <v>2010</v>
      </c>
      <c r="E658" s="3">
        <v>1</v>
      </c>
      <c r="F658" s="1" t="s">
        <v>22</v>
      </c>
      <c r="G658" s="1"/>
      <c r="H658" s="1" t="s">
        <v>681</v>
      </c>
      <c r="I658" s="1" t="s">
        <v>2211</v>
      </c>
      <c r="J658" s="1">
        <v>3128001405</v>
      </c>
      <c r="K658" s="1" t="s">
        <v>683</v>
      </c>
      <c r="L658" s="1" t="s">
        <v>2212</v>
      </c>
      <c r="M658" s="1" t="s">
        <v>70</v>
      </c>
      <c r="N658" s="7" t="s">
        <v>4208</v>
      </c>
      <c r="O658" s="1"/>
      <c r="P658" s="1" t="s">
        <v>68</v>
      </c>
      <c r="Q658" s="1" t="s">
        <v>2213</v>
      </c>
      <c r="R658" s="1" t="s">
        <v>2214</v>
      </c>
      <c r="S658" s="1" t="s">
        <v>681</v>
      </c>
      <c r="U658" s="7">
        <f>IF(ISERROR(FIND("РУСАЛ",S658,1)),0,1)</f>
        <v>0</v>
      </c>
      <c r="V658" s="7" t="s">
        <v>4062</v>
      </c>
      <c r="W658" s="1"/>
      <c r="X658" s="7" t="s">
        <v>4182</v>
      </c>
      <c r="Y658" s="1" t="s">
        <v>3957</v>
      </c>
      <c r="Z658" s="7" t="s">
        <v>4196</v>
      </c>
      <c r="AA658" s="1">
        <v>8111001100</v>
      </c>
      <c r="AB658" s="1">
        <v>206580</v>
      </c>
      <c r="AC658" s="1">
        <v>206580</v>
      </c>
      <c r="AD658" s="1">
        <v>276874</v>
      </c>
    </row>
    <row r="659" spans="1:30" x14ac:dyDescent="0.25">
      <c r="A659" s="1">
        <v>8595</v>
      </c>
      <c r="B659" s="1" t="s">
        <v>2407</v>
      </c>
      <c r="C659" s="2">
        <v>40504</v>
      </c>
      <c r="D659" s="3">
        <v>2010</v>
      </c>
      <c r="E659" s="3">
        <v>11</v>
      </c>
      <c r="F659" s="1" t="s">
        <v>22</v>
      </c>
      <c r="G659" s="1"/>
      <c r="H659" s="1" t="s">
        <v>681</v>
      </c>
      <c r="I659" s="1" t="s">
        <v>682</v>
      </c>
      <c r="J659" s="1">
        <v>3128001405</v>
      </c>
      <c r="K659" s="1" t="s">
        <v>683</v>
      </c>
      <c r="L659" s="1" t="s">
        <v>684</v>
      </c>
      <c r="M659" s="1" t="s">
        <v>70</v>
      </c>
      <c r="N659" s="7" t="s">
        <v>4208</v>
      </c>
      <c r="O659" s="1"/>
      <c r="P659" s="1" t="s">
        <v>68</v>
      </c>
      <c r="Q659" s="1" t="s">
        <v>2408</v>
      </c>
      <c r="R659" s="1" t="s">
        <v>2409</v>
      </c>
      <c r="S659" s="1" t="s">
        <v>681</v>
      </c>
      <c r="U659" s="7">
        <f>IF(ISERROR(FIND("РУСАЛ",S659,1)),0,1)</f>
        <v>0</v>
      </c>
      <c r="V659" s="7" t="s">
        <v>4062</v>
      </c>
      <c r="W659" s="1" t="s">
        <v>197</v>
      </c>
      <c r="X659" s="7" t="s">
        <v>4182</v>
      </c>
      <c r="Y659" s="1" t="s">
        <v>3958</v>
      </c>
      <c r="Z659" s="7" t="s">
        <v>4195</v>
      </c>
      <c r="AA659" s="1">
        <v>8111009000</v>
      </c>
      <c r="AB659" s="1">
        <v>165040</v>
      </c>
      <c r="AC659" s="1">
        <v>165040</v>
      </c>
      <c r="AD659" s="7">
        <v>221293.85</v>
      </c>
    </row>
    <row r="660" spans="1:30" x14ac:dyDescent="0.25">
      <c r="A660" s="1">
        <v>8863</v>
      </c>
      <c r="B660" s="1" t="s">
        <v>2483</v>
      </c>
      <c r="C660" s="2">
        <v>40519</v>
      </c>
      <c r="D660" s="3">
        <v>2010</v>
      </c>
      <c r="E660" s="3">
        <v>12</v>
      </c>
      <c r="F660" s="1" t="s">
        <v>22</v>
      </c>
      <c r="G660" s="1"/>
      <c r="H660" s="1" t="s">
        <v>681</v>
      </c>
      <c r="I660" s="1" t="s">
        <v>682</v>
      </c>
      <c r="J660" s="1">
        <v>3128001405</v>
      </c>
      <c r="K660" s="1" t="s">
        <v>683</v>
      </c>
      <c r="L660" s="1" t="s">
        <v>684</v>
      </c>
      <c r="M660" s="1" t="s">
        <v>70</v>
      </c>
      <c r="N660" s="7" t="s">
        <v>4208</v>
      </c>
      <c r="O660" s="1"/>
      <c r="P660" s="1" t="s">
        <v>68</v>
      </c>
      <c r="Q660" s="1" t="s">
        <v>2484</v>
      </c>
      <c r="R660" s="1" t="s">
        <v>2485</v>
      </c>
      <c r="S660" s="1" t="s">
        <v>681</v>
      </c>
      <c r="U660" s="7">
        <f>IF(ISERROR(FIND("РУСАЛ",S660,1)),0,1)</f>
        <v>0</v>
      </c>
      <c r="V660" s="7" t="s">
        <v>4062</v>
      </c>
      <c r="W660" s="1" t="s">
        <v>197</v>
      </c>
      <c r="X660" s="7" t="s">
        <v>4182</v>
      </c>
      <c r="Y660" s="1" t="s">
        <v>3958</v>
      </c>
      <c r="Z660" s="7" t="s">
        <v>4195</v>
      </c>
      <c r="AA660" s="1">
        <v>8111009000</v>
      </c>
      <c r="AB660" s="1">
        <v>62940</v>
      </c>
      <c r="AC660" s="1">
        <v>62940</v>
      </c>
      <c r="AD660" s="7">
        <v>84471.66</v>
      </c>
    </row>
    <row r="661" spans="1:30" x14ac:dyDescent="0.25">
      <c r="A661" s="1">
        <v>8959</v>
      </c>
      <c r="B661" s="1" t="s">
        <v>2503</v>
      </c>
      <c r="C661" s="2">
        <v>40525</v>
      </c>
      <c r="D661" s="3">
        <v>2010</v>
      </c>
      <c r="E661" s="3">
        <v>12</v>
      </c>
      <c r="F661" s="1" t="s">
        <v>22</v>
      </c>
      <c r="G661" s="1"/>
      <c r="H661" s="1" t="s">
        <v>681</v>
      </c>
      <c r="I661" s="1" t="s">
        <v>682</v>
      </c>
      <c r="J661" s="1">
        <v>3128001405</v>
      </c>
      <c r="K661" s="1" t="s">
        <v>683</v>
      </c>
      <c r="L661" s="1" t="s">
        <v>684</v>
      </c>
      <c r="M661" s="1" t="s">
        <v>70</v>
      </c>
      <c r="N661" s="7" t="s">
        <v>4208</v>
      </c>
      <c r="O661" s="1"/>
      <c r="P661" s="1" t="s">
        <v>68</v>
      </c>
      <c r="Q661" s="1" t="s">
        <v>2504</v>
      </c>
      <c r="R661" s="1" t="s">
        <v>2505</v>
      </c>
      <c r="S661" s="1" t="s">
        <v>681</v>
      </c>
      <c r="U661" s="7">
        <f>IF(ISERROR(FIND("РУСАЛ",S661,1)),0,1)</f>
        <v>0</v>
      </c>
      <c r="V661" s="7" t="s">
        <v>4062</v>
      </c>
      <c r="W661" s="1" t="s">
        <v>197</v>
      </c>
      <c r="X661" s="7" t="s">
        <v>4182</v>
      </c>
      <c r="Y661" s="1" t="s">
        <v>3958</v>
      </c>
      <c r="Z661" s="7" t="s">
        <v>4195</v>
      </c>
      <c r="AA661" s="1">
        <v>8111009000</v>
      </c>
      <c r="AB661" s="1">
        <v>125160</v>
      </c>
      <c r="AC661" s="1">
        <v>125160</v>
      </c>
      <c r="AD661" s="1">
        <v>168256.75</v>
      </c>
    </row>
    <row r="662" spans="1:30" x14ac:dyDescent="0.25">
      <c r="A662" s="1">
        <v>11299</v>
      </c>
      <c r="B662" s="1" t="s">
        <v>2731</v>
      </c>
      <c r="C662" s="2">
        <v>40248</v>
      </c>
      <c r="D662" s="3">
        <v>2010</v>
      </c>
      <c r="E662" s="3">
        <v>3</v>
      </c>
      <c r="F662" s="1" t="s">
        <v>22</v>
      </c>
      <c r="G662" s="1"/>
      <c r="H662" s="1" t="s">
        <v>681</v>
      </c>
      <c r="I662" s="1" t="s">
        <v>682</v>
      </c>
      <c r="J662" s="1">
        <v>3128001405</v>
      </c>
      <c r="K662" s="1" t="s">
        <v>683</v>
      </c>
      <c r="L662" s="1" t="s">
        <v>684</v>
      </c>
      <c r="M662" s="1" t="s">
        <v>70</v>
      </c>
      <c r="N662" s="7" t="s">
        <v>4208</v>
      </c>
      <c r="O662" s="1"/>
      <c r="P662" s="1" t="s">
        <v>68</v>
      </c>
      <c r="Q662" s="1" t="s">
        <v>2732</v>
      </c>
      <c r="R662" s="1" t="s">
        <v>2733</v>
      </c>
      <c r="S662" s="1" t="s">
        <v>681</v>
      </c>
      <c r="U662" s="7">
        <f>IF(ISERROR(FIND("РУСАЛ",S662,1)),0,1)</f>
        <v>0</v>
      </c>
      <c r="V662" s="7" t="s">
        <v>4062</v>
      </c>
      <c r="W662" s="1" t="s">
        <v>197</v>
      </c>
      <c r="X662" s="7" t="s">
        <v>4182</v>
      </c>
      <c r="Y662" s="1" t="s">
        <v>3957</v>
      </c>
      <c r="Z662" s="7" t="s">
        <v>4196</v>
      </c>
      <c r="AA662" s="1">
        <v>8111001100</v>
      </c>
      <c r="AB662" s="1">
        <v>196880</v>
      </c>
      <c r="AC662" s="1">
        <v>196880</v>
      </c>
      <c r="AD662" s="1">
        <v>264489</v>
      </c>
    </row>
    <row r="663" spans="1:30" x14ac:dyDescent="0.25">
      <c r="A663" s="1">
        <v>12427</v>
      </c>
      <c r="B663" s="1" t="s">
        <v>2822</v>
      </c>
      <c r="C663" s="2">
        <v>40281</v>
      </c>
      <c r="D663" s="3">
        <v>2010</v>
      </c>
      <c r="E663" s="3">
        <v>4</v>
      </c>
      <c r="F663" s="1" t="s">
        <v>22</v>
      </c>
      <c r="G663" s="1"/>
      <c r="H663" s="1" t="s">
        <v>681</v>
      </c>
      <c r="I663" s="1" t="s">
        <v>682</v>
      </c>
      <c r="J663" s="1">
        <v>3128001405</v>
      </c>
      <c r="K663" s="1" t="s">
        <v>683</v>
      </c>
      <c r="L663" s="1" t="s">
        <v>2823</v>
      </c>
      <c r="M663" s="1" t="s">
        <v>70</v>
      </c>
      <c r="N663" s="7" t="s">
        <v>4208</v>
      </c>
      <c r="O663" s="1"/>
      <c r="P663" s="1" t="s">
        <v>68</v>
      </c>
      <c r="Q663" s="1" t="s">
        <v>2824</v>
      </c>
      <c r="R663" s="1" t="s">
        <v>2825</v>
      </c>
      <c r="S663" s="1" t="s">
        <v>681</v>
      </c>
      <c r="U663" s="7">
        <f>IF(ISERROR(FIND("РУСАЛ",S663,1)),0,1)</f>
        <v>0</v>
      </c>
      <c r="V663" s="7" t="s">
        <v>4062</v>
      </c>
      <c r="W663" s="1" t="s">
        <v>197</v>
      </c>
      <c r="X663" s="7" t="s">
        <v>4182</v>
      </c>
      <c r="Y663" s="1" t="s">
        <v>3957</v>
      </c>
      <c r="Z663" s="7" t="s">
        <v>4196</v>
      </c>
      <c r="AA663" s="1">
        <v>8111001100</v>
      </c>
      <c r="AB663" s="1">
        <v>205600</v>
      </c>
      <c r="AC663" s="1">
        <v>205600</v>
      </c>
      <c r="AD663" s="1">
        <v>275219</v>
      </c>
    </row>
    <row r="664" spans="1:30" x14ac:dyDescent="0.25">
      <c r="A664" s="1">
        <v>12440</v>
      </c>
      <c r="B664" s="1" t="s">
        <v>2833</v>
      </c>
      <c r="C664" s="2">
        <v>40282</v>
      </c>
      <c r="D664" s="3">
        <v>2010</v>
      </c>
      <c r="E664" s="3">
        <v>4</v>
      </c>
      <c r="F664" s="1" t="s">
        <v>22</v>
      </c>
      <c r="G664" s="1"/>
      <c r="H664" s="1" t="s">
        <v>681</v>
      </c>
      <c r="I664" s="1" t="s">
        <v>682</v>
      </c>
      <c r="J664" s="1">
        <v>3128001405</v>
      </c>
      <c r="K664" s="1" t="s">
        <v>683</v>
      </c>
      <c r="L664" s="1" t="s">
        <v>2823</v>
      </c>
      <c r="M664" s="1" t="s">
        <v>70</v>
      </c>
      <c r="N664" s="7" t="s">
        <v>4208</v>
      </c>
      <c r="O664" s="1"/>
      <c r="P664" s="1" t="s">
        <v>68</v>
      </c>
      <c r="Q664" s="1" t="s">
        <v>2834</v>
      </c>
      <c r="R664" s="1" t="s">
        <v>2835</v>
      </c>
      <c r="S664" s="1" t="s">
        <v>681</v>
      </c>
      <c r="U664" s="7">
        <f>IF(ISERROR(FIND("РУСАЛ",S664,1)),0,1)</f>
        <v>0</v>
      </c>
      <c r="V664" s="7" t="s">
        <v>4062</v>
      </c>
      <c r="W664" s="1" t="s">
        <v>197</v>
      </c>
      <c r="X664" s="7" t="s">
        <v>4182</v>
      </c>
      <c r="Y664" s="1" t="s">
        <v>3957</v>
      </c>
      <c r="Z664" s="7" t="s">
        <v>4196</v>
      </c>
      <c r="AA664" s="1">
        <v>8111001100</v>
      </c>
      <c r="AB664" s="1">
        <v>137200</v>
      </c>
      <c r="AC664" s="1">
        <v>137200</v>
      </c>
      <c r="AD664" s="1">
        <v>183693</v>
      </c>
    </row>
    <row r="665" spans="1:30" x14ac:dyDescent="0.25">
      <c r="A665" s="1">
        <v>12496</v>
      </c>
      <c r="B665" s="1" t="s">
        <v>2852</v>
      </c>
      <c r="C665" s="2">
        <v>40288</v>
      </c>
      <c r="D665" s="3">
        <v>2010</v>
      </c>
      <c r="E665" s="3">
        <v>4</v>
      </c>
      <c r="F665" s="1" t="s">
        <v>22</v>
      </c>
      <c r="G665" s="1"/>
      <c r="H665" s="1" t="s">
        <v>681</v>
      </c>
      <c r="I665" s="1" t="s">
        <v>682</v>
      </c>
      <c r="J665" s="1">
        <v>3128001405</v>
      </c>
      <c r="K665" s="1" t="s">
        <v>683</v>
      </c>
      <c r="L665" s="1" t="s">
        <v>2823</v>
      </c>
      <c r="M665" s="1" t="s">
        <v>70</v>
      </c>
      <c r="N665" s="7" t="s">
        <v>4208</v>
      </c>
      <c r="O665" s="1"/>
      <c r="P665" s="1" t="s">
        <v>68</v>
      </c>
      <c r="Q665" s="1" t="s">
        <v>2853</v>
      </c>
      <c r="R665" s="1" t="s">
        <v>2854</v>
      </c>
      <c r="S665" s="1" t="s">
        <v>681</v>
      </c>
      <c r="U665" s="7">
        <f>IF(ISERROR(FIND("РУСАЛ",S665,1)),0,1)</f>
        <v>0</v>
      </c>
      <c r="V665" s="7" t="s">
        <v>4062</v>
      </c>
      <c r="W665" s="1" t="s">
        <v>197</v>
      </c>
      <c r="X665" s="7" t="s">
        <v>4182</v>
      </c>
      <c r="Y665" s="1" t="s">
        <v>3957</v>
      </c>
      <c r="Z665" s="7" t="s">
        <v>4196</v>
      </c>
      <c r="AA665" s="1">
        <v>8111001100</v>
      </c>
      <c r="AB665" s="1">
        <v>276580</v>
      </c>
      <c r="AC665" s="1">
        <v>276580</v>
      </c>
      <c r="AD665" s="1">
        <v>370836</v>
      </c>
    </row>
    <row r="666" spans="1:30" x14ac:dyDescent="0.25">
      <c r="A666" s="1">
        <v>12815</v>
      </c>
      <c r="B666" s="1" t="s">
        <v>2956</v>
      </c>
      <c r="C666" s="2">
        <v>40324</v>
      </c>
      <c r="D666" s="3">
        <v>2010</v>
      </c>
      <c r="E666" s="3">
        <v>5</v>
      </c>
      <c r="F666" s="1" t="s">
        <v>22</v>
      </c>
      <c r="G666" s="1"/>
      <c r="H666" s="1" t="s">
        <v>681</v>
      </c>
      <c r="I666" s="1" t="s">
        <v>682</v>
      </c>
      <c r="J666" s="1">
        <v>3128001405</v>
      </c>
      <c r="K666" s="1" t="s">
        <v>683</v>
      </c>
      <c r="L666" s="1" t="s">
        <v>2823</v>
      </c>
      <c r="M666" s="1" t="s">
        <v>70</v>
      </c>
      <c r="N666" s="7" t="s">
        <v>4208</v>
      </c>
      <c r="O666" s="1"/>
      <c r="P666" s="1" t="s">
        <v>68</v>
      </c>
      <c r="Q666" s="1" t="s">
        <v>2957</v>
      </c>
      <c r="R666" s="1" t="s">
        <v>2958</v>
      </c>
      <c r="S666" s="1" t="s">
        <v>681</v>
      </c>
      <c r="U666" s="7">
        <f>IF(ISERROR(FIND("РУСАЛ",S666,1)),0,1)</f>
        <v>0</v>
      </c>
      <c r="V666" s="7" t="s">
        <v>4062</v>
      </c>
      <c r="W666" s="1" t="s">
        <v>197</v>
      </c>
      <c r="X666" s="7" t="s">
        <v>4182</v>
      </c>
      <c r="Y666" s="1" t="s">
        <v>3957</v>
      </c>
      <c r="Z666" s="7" t="s">
        <v>4196</v>
      </c>
      <c r="AA666" s="1">
        <v>8111001100</v>
      </c>
      <c r="AB666" s="1">
        <v>206140</v>
      </c>
      <c r="AC666" s="1">
        <v>206140</v>
      </c>
      <c r="AD666" s="1">
        <v>275984</v>
      </c>
    </row>
    <row r="667" spans="1:30" x14ac:dyDescent="0.25">
      <c r="A667" s="1">
        <v>14536</v>
      </c>
      <c r="B667" s="1" t="s">
        <v>3080</v>
      </c>
      <c r="C667" s="2">
        <v>40296</v>
      </c>
      <c r="D667" s="3">
        <v>2010</v>
      </c>
      <c r="E667" s="3">
        <v>4</v>
      </c>
      <c r="F667" s="1" t="s">
        <v>22</v>
      </c>
      <c r="G667" s="1"/>
      <c r="H667" s="1" t="s">
        <v>681</v>
      </c>
      <c r="I667" s="1" t="s">
        <v>682</v>
      </c>
      <c r="J667" s="1">
        <v>3128001405</v>
      </c>
      <c r="K667" s="1" t="s">
        <v>683</v>
      </c>
      <c r="L667" s="1" t="s">
        <v>2823</v>
      </c>
      <c r="M667" s="1" t="s">
        <v>70</v>
      </c>
      <c r="N667" s="7" t="s">
        <v>4208</v>
      </c>
      <c r="O667" s="1"/>
      <c r="P667" s="1" t="s">
        <v>68</v>
      </c>
      <c r="Q667" s="1" t="s">
        <v>3081</v>
      </c>
      <c r="R667" s="1" t="s">
        <v>3082</v>
      </c>
      <c r="S667" s="1" t="s">
        <v>681</v>
      </c>
      <c r="U667" s="7">
        <f>IF(ISERROR(FIND("РУСАЛ",S667,1)),0,1)</f>
        <v>0</v>
      </c>
      <c r="V667" s="7" t="s">
        <v>4062</v>
      </c>
      <c r="W667" s="1" t="s">
        <v>197</v>
      </c>
      <c r="X667" s="7" t="s">
        <v>4182</v>
      </c>
      <c r="Y667" s="1" t="s">
        <v>3957</v>
      </c>
      <c r="Z667" s="7" t="s">
        <v>4196</v>
      </c>
      <c r="AA667" s="1">
        <v>8111001100</v>
      </c>
      <c r="AB667" s="1">
        <v>137500</v>
      </c>
      <c r="AC667" s="1">
        <v>137500</v>
      </c>
      <c r="AD667" s="1">
        <v>183993</v>
      </c>
    </row>
    <row r="668" spans="1:30" x14ac:dyDescent="0.25">
      <c r="A668" s="1">
        <v>17143</v>
      </c>
      <c r="B668" s="1" t="s">
        <v>3308</v>
      </c>
      <c r="C668" s="2">
        <v>40422</v>
      </c>
      <c r="D668" s="3">
        <v>2010</v>
      </c>
      <c r="E668" s="3">
        <v>9</v>
      </c>
      <c r="F668" s="1" t="s">
        <v>22</v>
      </c>
      <c r="G668" s="1"/>
      <c r="H668" s="1" t="s">
        <v>681</v>
      </c>
      <c r="I668" s="1" t="s">
        <v>682</v>
      </c>
      <c r="J668" s="1">
        <v>3128001405</v>
      </c>
      <c r="K668" s="1" t="s">
        <v>683</v>
      </c>
      <c r="L668" s="1" t="s">
        <v>2823</v>
      </c>
      <c r="M668" s="1" t="s">
        <v>70</v>
      </c>
      <c r="N668" s="7" t="s">
        <v>4208</v>
      </c>
      <c r="O668" s="1"/>
      <c r="P668" s="1" t="s">
        <v>68</v>
      </c>
      <c r="Q668" s="1" t="s">
        <v>3309</v>
      </c>
      <c r="R668" s="1" t="s">
        <v>3310</v>
      </c>
      <c r="S668" s="1" t="s">
        <v>681</v>
      </c>
      <c r="U668" s="7">
        <f>IF(ISERROR(FIND("РУСАЛ",S668,1)),0,1)</f>
        <v>0</v>
      </c>
      <c r="V668" s="7" t="s">
        <v>4062</v>
      </c>
      <c r="W668" s="1" t="s">
        <v>197</v>
      </c>
      <c r="X668" s="7" t="s">
        <v>4182</v>
      </c>
      <c r="Y668" s="1" t="s">
        <v>3957</v>
      </c>
      <c r="Z668" s="7" t="s">
        <v>4196</v>
      </c>
      <c r="AA668" s="1">
        <v>8111001100</v>
      </c>
      <c r="AB668" s="1">
        <v>62960</v>
      </c>
      <c r="AC668" s="1">
        <v>62960</v>
      </c>
      <c r="AD668" s="1">
        <v>84554.95</v>
      </c>
    </row>
    <row r="669" spans="1:30" x14ac:dyDescent="0.25">
      <c r="A669" s="1">
        <v>17386</v>
      </c>
      <c r="B669" s="1" t="s">
        <v>3385</v>
      </c>
      <c r="C669" s="2">
        <v>40434</v>
      </c>
      <c r="D669" s="3">
        <v>2010</v>
      </c>
      <c r="E669" s="3">
        <v>9</v>
      </c>
      <c r="F669" s="1" t="s">
        <v>22</v>
      </c>
      <c r="G669" s="1"/>
      <c r="H669" s="1" t="s">
        <v>681</v>
      </c>
      <c r="I669" s="1" t="s">
        <v>682</v>
      </c>
      <c r="J669" s="1">
        <v>3128001405</v>
      </c>
      <c r="K669" s="1" t="s">
        <v>683</v>
      </c>
      <c r="L669" s="1" t="s">
        <v>2823</v>
      </c>
      <c r="M669" s="1" t="s">
        <v>70</v>
      </c>
      <c r="N669" s="7" t="s">
        <v>4208</v>
      </c>
      <c r="O669" s="1"/>
      <c r="P669" s="1" t="s">
        <v>68</v>
      </c>
      <c r="Q669" s="1" t="s">
        <v>3386</v>
      </c>
      <c r="R669" s="1" t="s">
        <v>3387</v>
      </c>
      <c r="S669" s="1" t="s">
        <v>681</v>
      </c>
      <c r="U669" s="7">
        <f>IF(ISERROR(FIND("РУСАЛ",S669,1)),0,1)</f>
        <v>0</v>
      </c>
      <c r="V669" s="7" t="s">
        <v>4062</v>
      </c>
      <c r="W669" s="1" t="s">
        <v>197</v>
      </c>
      <c r="X669" s="7" t="s">
        <v>4182</v>
      </c>
      <c r="Y669" s="1" t="s">
        <v>3957</v>
      </c>
      <c r="Z669" s="7" t="s">
        <v>4196</v>
      </c>
      <c r="AA669" s="1">
        <v>8111001100</v>
      </c>
      <c r="AB669" s="1">
        <v>118040</v>
      </c>
      <c r="AC669" s="1">
        <v>118040</v>
      </c>
      <c r="AD669" s="1">
        <v>158039.76999999999</v>
      </c>
    </row>
    <row r="670" spans="1:30" x14ac:dyDescent="0.25">
      <c r="A670" s="1">
        <v>17802</v>
      </c>
      <c r="B670" s="1" t="s">
        <v>3502</v>
      </c>
      <c r="C670" s="2">
        <v>40469</v>
      </c>
      <c r="D670" s="3">
        <v>2010</v>
      </c>
      <c r="E670" s="3">
        <v>10</v>
      </c>
      <c r="F670" s="1" t="s">
        <v>22</v>
      </c>
      <c r="G670" s="1"/>
      <c r="H670" s="1" t="s">
        <v>681</v>
      </c>
      <c r="I670" s="1"/>
      <c r="J670" s="1">
        <v>3128001405</v>
      </c>
      <c r="K670" s="1" t="s">
        <v>683</v>
      </c>
      <c r="L670" s="1" t="s">
        <v>684</v>
      </c>
      <c r="M670" s="1" t="s">
        <v>70</v>
      </c>
      <c r="N670" s="7" t="s">
        <v>4208</v>
      </c>
      <c r="O670" s="1"/>
      <c r="P670" s="1" t="s">
        <v>68</v>
      </c>
      <c r="Q670" s="1" t="s">
        <v>3503</v>
      </c>
      <c r="R670" s="1" t="s">
        <v>3504</v>
      </c>
      <c r="S670" s="1" t="s">
        <v>681</v>
      </c>
      <c r="U670" s="7">
        <f>IF(ISERROR(FIND("РУСАЛ",S670,1)),0,1)</f>
        <v>0</v>
      </c>
      <c r="V670" s="7" t="s">
        <v>4062</v>
      </c>
      <c r="W670" s="1" t="s">
        <v>197</v>
      </c>
      <c r="X670" s="7" t="s">
        <v>4182</v>
      </c>
      <c r="Y670" s="1" t="s">
        <v>3958</v>
      </c>
      <c r="Z670" s="7" t="s">
        <v>4195</v>
      </c>
      <c r="AA670" s="1">
        <v>8111009000</v>
      </c>
      <c r="AB670" s="1">
        <v>132020</v>
      </c>
      <c r="AC670" s="1">
        <v>132020</v>
      </c>
      <c r="AD670" s="1">
        <v>177257.34</v>
      </c>
    </row>
    <row r="671" spans="1:30" x14ac:dyDescent="0.25">
      <c r="A671" s="1">
        <v>17917</v>
      </c>
      <c r="B671" s="1" t="s">
        <v>3535</v>
      </c>
      <c r="C671" s="2">
        <v>40476</v>
      </c>
      <c r="D671" s="3">
        <v>2010</v>
      </c>
      <c r="E671" s="3">
        <v>10</v>
      </c>
      <c r="F671" s="1" t="s">
        <v>22</v>
      </c>
      <c r="G671" s="1"/>
      <c r="H671" s="1" t="s">
        <v>681</v>
      </c>
      <c r="I671" s="1"/>
      <c r="J671" s="1">
        <v>3128001405</v>
      </c>
      <c r="K671" s="1" t="s">
        <v>683</v>
      </c>
      <c r="L671" s="1" t="s">
        <v>684</v>
      </c>
      <c r="M671" s="1" t="s">
        <v>70</v>
      </c>
      <c r="N671" s="7" t="s">
        <v>4208</v>
      </c>
      <c r="O671" s="1"/>
      <c r="P671" s="1" t="s">
        <v>68</v>
      </c>
      <c r="Q671" s="1" t="s">
        <v>3536</v>
      </c>
      <c r="R671" s="1" t="s">
        <v>3537</v>
      </c>
      <c r="S671" s="1" t="s">
        <v>681</v>
      </c>
      <c r="U671" s="7">
        <f>IF(ISERROR(FIND("РУСАЛ",S671,1)),0,1)</f>
        <v>0</v>
      </c>
      <c r="V671" s="7" t="s">
        <v>4062</v>
      </c>
      <c r="W671" s="1" t="s">
        <v>197</v>
      </c>
      <c r="X671" s="7" t="s">
        <v>4182</v>
      </c>
      <c r="Y671" s="1" t="s">
        <v>3958</v>
      </c>
      <c r="Z671" s="7" t="s">
        <v>4195</v>
      </c>
      <c r="AA671" s="1">
        <v>8111009000</v>
      </c>
      <c r="AB671" s="1">
        <v>130920</v>
      </c>
      <c r="AC671" s="1">
        <v>130920</v>
      </c>
      <c r="AD671" s="1">
        <v>175335.21</v>
      </c>
    </row>
    <row r="672" spans="1:30" x14ac:dyDescent="0.25">
      <c r="A672" s="1">
        <v>39000</v>
      </c>
      <c r="B672" s="1" t="s">
        <v>680</v>
      </c>
      <c r="C672" s="2">
        <v>40555</v>
      </c>
      <c r="D672" s="3">
        <v>2011</v>
      </c>
      <c r="E672" s="3">
        <v>1</v>
      </c>
      <c r="F672" s="1" t="s">
        <v>22</v>
      </c>
      <c r="G672" s="1"/>
      <c r="H672" s="1" t="s">
        <v>681</v>
      </c>
      <c r="I672" s="1" t="s">
        <v>682</v>
      </c>
      <c r="J672" s="1">
        <v>3128001405</v>
      </c>
      <c r="K672" s="1" t="s">
        <v>683</v>
      </c>
      <c r="L672" s="1" t="s">
        <v>684</v>
      </c>
      <c r="M672" s="1" t="s">
        <v>70</v>
      </c>
      <c r="N672" s="7" t="s">
        <v>4208</v>
      </c>
      <c r="O672" s="1"/>
      <c r="P672" s="1" t="s">
        <v>68</v>
      </c>
      <c r="Q672" s="1" t="s">
        <v>685</v>
      </c>
      <c r="R672" s="1" t="s">
        <v>686</v>
      </c>
      <c r="S672" s="1" t="s">
        <v>681</v>
      </c>
      <c r="V672" s="7" t="s">
        <v>4062</v>
      </c>
      <c r="W672" s="1" t="s">
        <v>197</v>
      </c>
      <c r="X672" s="7" t="s">
        <v>4182</v>
      </c>
      <c r="Y672" s="1" t="s">
        <v>3958</v>
      </c>
      <c r="Z672" s="7" t="s">
        <v>4195</v>
      </c>
      <c r="AA672" s="1">
        <v>8111009000</v>
      </c>
      <c r="AB672" s="1">
        <v>65880</v>
      </c>
      <c r="AC672" s="1">
        <v>65880</v>
      </c>
      <c r="AD672" s="1">
        <v>88450.15</v>
      </c>
    </row>
    <row r="673" spans="1:30" x14ac:dyDescent="0.25">
      <c r="A673" s="1">
        <v>39555</v>
      </c>
      <c r="B673" s="1" t="s">
        <v>714</v>
      </c>
      <c r="C673" s="2">
        <v>40561</v>
      </c>
      <c r="D673" s="3">
        <v>2011</v>
      </c>
      <c r="E673" s="3">
        <v>1</v>
      </c>
      <c r="F673" s="1" t="s">
        <v>22</v>
      </c>
      <c r="G673" s="1"/>
      <c r="H673" s="1" t="s">
        <v>681</v>
      </c>
      <c r="I673" s="1" t="s">
        <v>682</v>
      </c>
      <c r="J673" s="1">
        <v>3128001405</v>
      </c>
      <c r="K673" s="1" t="s">
        <v>683</v>
      </c>
      <c r="L673" s="1" t="s">
        <v>715</v>
      </c>
      <c r="M673" s="1" t="s">
        <v>70</v>
      </c>
      <c r="N673" s="7" t="s">
        <v>4208</v>
      </c>
      <c r="O673" s="1"/>
      <c r="P673" s="1" t="s">
        <v>68</v>
      </c>
      <c r="Q673" s="1" t="s">
        <v>716</v>
      </c>
      <c r="R673" s="1" t="s">
        <v>717</v>
      </c>
      <c r="S673" s="1" t="s">
        <v>681</v>
      </c>
      <c r="V673" s="7" t="s">
        <v>4062</v>
      </c>
      <c r="W673" s="1" t="s">
        <v>197</v>
      </c>
      <c r="X673" s="7" t="s">
        <v>4182</v>
      </c>
      <c r="Y673" s="1" t="s">
        <v>3958</v>
      </c>
      <c r="Z673" s="7" t="s">
        <v>4195</v>
      </c>
      <c r="AA673" s="1">
        <v>8111009000</v>
      </c>
      <c r="AB673" s="1">
        <v>131760</v>
      </c>
      <c r="AC673" s="1">
        <v>131760</v>
      </c>
      <c r="AD673" s="1">
        <v>176644.32</v>
      </c>
    </row>
    <row r="674" spans="1:30" x14ac:dyDescent="0.25">
      <c r="A674" s="1">
        <v>39571</v>
      </c>
      <c r="B674" s="1" t="s">
        <v>719</v>
      </c>
      <c r="C674" s="2">
        <v>40560</v>
      </c>
      <c r="D674" s="3">
        <v>2011</v>
      </c>
      <c r="E674" s="3">
        <v>1</v>
      </c>
      <c r="F674" s="1" t="s">
        <v>22</v>
      </c>
      <c r="G674" s="1"/>
      <c r="H674" s="1" t="s">
        <v>681</v>
      </c>
      <c r="I674" s="1" t="s">
        <v>682</v>
      </c>
      <c r="J674" s="1">
        <v>3128001405</v>
      </c>
      <c r="K674" s="1" t="s">
        <v>683</v>
      </c>
      <c r="L674" s="1" t="s">
        <v>684</v>
      </c>
      <c r="M674" s="1" t="s">
        <v>70</v>
      </c>
      <c r="N674" s="7" t="s">
        <v>4208</v>
      </c>
      <c r="O674" s="1"/>
      <c r="P674" s="1" t="s">
        <v>68</v>
      </c>
      <c r="Q674" s="1" t="s">
        <v>720</v>
      </c>
      <c r="R674" s="1" t="s">
        <v>721</v>
      </c>
      <c r="S674" s="1" t="s">
        <v>681</v>
      </c>
      <c r="V674" s="7" t="s">
        <v>4062</v>
      </c>
      <c r="W674" s="1" t="s">
        <v>197</v>
      </c>
      <c r="X674" s="7" t="s">
        <v>4182</v>
      </c>
      <c r="Y674" s="1" t="s">
        <v>3958</v>
      </c>
      <c r="Z674" s="7" t="s">
        <v>4195</v>
      </c>
      <c r="AA674" s="1">
        <v>8111009000</v>
      </c>
      <c r="AB674" s="1">
        <v>132060</v>
      </c>
      <c r="AC674" s="1">
        <v>132060</v>
      </c>
      <c r="AD674" s="1">
        <v>176698.91</v>
      </c>
    </row>
    <row r="675" spans="1:30" x14ac:dyDescent="0.25">
      <c r="A675" s="1">
        <v>40257</v>
      </c>
      <c r="B675" s="1" t="s">
        <v>947</v>
      </c>
      <c r="C675" s="2">
        <v>40602</v>
      </c>
      <c r="D675" s="3">
        <v>2011</v>
      </c>
      <c r="E675" s="3">
        <v>2</v>
      </c>
      <c r="F675" s="1" t="s">
        <v>22</v>
      </c>
      <c r="G675" s="1"/>
      <c r="H675" s="1" t="s">
        <v>681</v>
      </c>
      <c r="I675" s="1" t="s">
        <v>682</v>
      </c>
      <c r="J675" s="1">
        <v>3128001405</v>
      </c>
      <c r="K675" s="1" t="s">
        <v>683</v>
      </c>
      <c r="L675" s="1" t="s">
        <v>715</v>
      </c>
      <c r="M675" s="1" t="s">
        <v>70</v>
      </c>
      <c r="N675" s="7" t="s">
        <v>4208</v>
      </c>
      <c r="O675" s="1"/>
      <c r="P675" s="1" t="s">
        <v>68</v>
      </c>
      <c r="Q675" s="1" t="s">
        <v>948</v>
      </c>
      <c r="R675" s="1" t="s">
        <v>949</v>
      </c>
      <c r="S675" s="1" t="s">
        <v>950</v>
      </c>
      <c r="V675" s="7" t="s">
        <v>4062</v>
      </c>
      <c r="W675" s="1" t="s">
        <v>197</v>
      </c>
      <c r="X675" s="7" t="s">
        <v>4182</v>
      </c>
      <c r="Y675" s="1" t="s">
        <v>3958</v>
      </c>
      <c r="Z675" s="7" t="s">
        <v>4195</v>
      </c>
      <c r="AA675" s="1">
        <v>8111009000</v>
      </c>
      <c r="AB675" s="1">
        <v>129200</v>
      </c>
      <c r="AC675" s="1">
        <v>129200</v>
      </c>
      <c r="AD675" s="1">
        <v>173216.56</v>
      </c>
    </row>
    <row r="676" spans="1:30" x14ac:dyDescent="0.25">
      <c r="A676" s="1">
        <v>40258</v>
      </c>
      <c r="B676" s="1" t="s">
        <v>951</v>
      </c>
      <c r="C676" s="2">
        <v>40588</v>
      </c>
      <c r="D676" s="3">
        <v>2011</v>
      </c>
      <c r="E676" s="3">
        <v>2</v>
      </c>
      <c r="F676" s="1" t="s">
        <v>22</v>
      </c>
      <c r="G676" s="1"/>
      <c r="H676" s="1" t="s">
        <v>681</v>
      </c>
      <c r="I676" s="1" t="s">
        <v>682</v>
      </c>
      <c r="J676" s="1">
        <v>3128001405</v>
      </c>
      <c r="K676" s="1" t="s">
        <v>683</v>
      </c>
      <c r="L676" s="1" t="s">
        <v>715</v>
      </c>
      <c r="M676" s="1" t="s">
        <v>70</v>
      </c>
      <c r="N676" s="7" t="s">
        <v>4208</v>
      </c>
      <c r="O676" s="1"/>
      <c r="P676" s="1" t="s">
        <v>68</v>
      </c>
      <c r="Q676" s="1" t="s">
        <v>952</v>
      </c>
      <c r="R676" s="1" t="s">
        <v>953</v>
      </c>
      <c r="S676" s="1" t="s">
        <v>950</v>
      </c>
      <c r="V676" s="7" t="s">
        <v>4062</v>
      </c>
      <c r="W676" s="1" t="s">
        <v>197</v>
      </c>
      <c r="X676" s="7" t="s">
        <v>4182</v>
      </c>
      <c r="Y676" s="1" t="s">
        <v>3958</v>
      </c>
      <c r="Z676" s="7" t="s">
        <v>4195</v>
      </c>
      <c r="AA676" s="1">
        <v>8111009000</v>
      </c>
      <c r="AB676" s="1">
        <v>130740</v>
      </c>
      <c r="AC676" s="1">
        <v>130740</v>
      </c>
      <c r="AD676" s="1">
        <v>175408.72</v>
      </c>
    </row>
    <row r="677" spans="1:30" x14ac:dyDescent="0.25">
      <c r="A677" s="1">
        <v>40259</v>
      </c>
      <c r="B677" s="1" t="s">
        <v>954</v>
      </c>
      <c r="C677" s="2">
        <v>40581</v>
      </c>
      <c r="D677" s="3">
        <v>2011</v>
      </c>
      <c r="E677" s="3">
        <v>2</v>
      </c>
      <c r="F677" s="1" t="s">
        <v>22</v>
      </c>
      <c r="G677" s="1"/>
      <c r="H677" s="1" t="s">
        <v>681</v>
      </c>
      <c r="I677" s="1" t="s">
        <v>682</v>
      </c>
      <c r="J677" s="1">
        <v>3128001405</v>
      </c>
      <c r="K677" s="1" t="s">
        <v>683</v>
      </c>
      <c r="L677" s="1" t="s">
        <v>715</v>
      </c>
      <c r="M677" s="1" t="s">
        <v>70</v>
      </c>
      <c r="N677" s="7" t="s">
        <v>4208</v>
      </c>
      <c r="O677" s="1"/>
      <c r="P677" s="1" t="s">
        <v>68</v>
      </c>
      <c r="Q677" s="1" t="s">
        <v>955</v>
      </c>
      <c r="R677" s="1" t="s">
        <v>956</v>
      </c>
      <c r="S677" s="1" t="s">
        <v>950</v>
      </c>
      <c r="V677" s="7" t="s">
        <v>4062</v>
      </c>
      <c r="W677" s="1" t="s">
        <v>197</v>
      </c>
      <c r="X677" s="7" t="s">
        <v>4182</v>
      </c>
      <c r="Y677" s="1" t="s">
        <v>3958</v>
      </c>
      <c r="Z677" s="7" t="s">
        <v>4195</v>
      </c>
      <c r="AA677" s="1">
        <v>8111009000</v>
      </c>
      <c r="AB677" s="1">
        <v>65379.6</v>
      </c>
      <c r="AC677" s="1">
        <v>65379.6</v>
      </c>
      <c r="AD677" s="1">
        <v>87552.560700000002</v>
      </c>
    </row>
    <row r="678" spans="1:30" x14ac:dyDescent="0.25">
      <c r="A678" s="1">
        <v>41217</v>
      </c>
      <c r="B678" s="1" t="s">
        <v>1074</v>
      </c>
      <c r="C678" s="2">
        <v>40611</v>
      </c>
      <c r="D678" s="3">
        <v>2011</v>
      </c>
      <c r="E678" s="3">
        <v>3</v>
      </c>
      <c r="F678" s="1" t="s">
        <v>22</v>
      </c>
      <c r="G678" s="1"/>
      <c r="H678" s="1" t="s">
        <v>681</v>
      </c>
      <c r="I678" s="1" t="s">
        <v>682</v>
      </c>
      <c r="J678" s="1">
        <v>3128001405</v>
      </c>
      <c r="K678" s="1" t="s">
        <v>683</v>
      </c>
      <c r="L678" s="1" t="s">
        <v>715</v>
      </c>
      <c r="M678" s="1" t="s">
        <v>70</v>
      </c>
      <c r="N678" s="7" t="s">
        <v>4208</v>
      </c>
      <c r="O678" s="1"/>
      <c r="P678" s="1" t="s">
        <v>68</v>
      </c>
      <c r="Q678" s="1" t="s">
        <v>1075</v>
      </c>
      <c r="R678" s="1"/>
      <c r="S678" s="1" t="s">
        <v>681</v>
      </c>
      <c r="V678" s="7" t="s">
        <v>4062</v>
      </c>
      <c r="W678" s="1" t="s">
        <v>197</v>
      </c>
      <c r="X678" s="7" t="s">
        <v>4182</v>
      </c>
      <c r="Y678" s="1" t="s">
        <v>3958</v>
      </c>
      <c r="Z678" s="7" t="s">
        <v>4195</v>
      </c>
      <c r="AA678" s="1">
        <v>8111009000</v>
      </c>
      <c r="AB678" s="1">
        <v>135880</v>
      </c>
      <c r="AC678" s="1">
        <v>135880</v>
      </c>
      <c r="AD678" s="1">
        <v>182267.1</v>
      </c>
    </row>
    <row r="679" spans="1:30" x14ac:dyDescent="0.25">
      <c r="A679" s="1">
        <v>41283</v>
      </c>
      <c r="B679" s="1" t="s">
        <v>1133</v>
      </c>
      <c r="C679" s="2">
        <v>40630</v>
      </c>
      <c r="D679" s="3">
        <v>2011</v>
      </c>
      <c r="E679" s="3">
        <v>3</v>
      </c>
      <c r="F679" s="1" t="s">
        <v>22</v>
      </c>
      <c r="G679" s="1"/>
      <c r="H679" s="1" t="s">
        <v>681</v>
      </c>
      <c r="I679" s="1" t="s">
        <v>682</v>
      </c>
      <c r="J679" s="1">
        <v>3128001405</v>
      </c>
      <c r="K679" s="1" t="s">
        <v>683</v>
      </c>
      <c r="L679" s="1" t="s">
        <v>715</v>
      </c>
      <c r="M679" s="1" t="s">
        <v>70</v>
      </c>
      <c r="N679" s="7" t="s">
        <v>4208</v>
      </c>
      <c r="O679" s="1"/>
      <c r="P679" s="1" t="s">
        <v>68</v>
      </c>
      <c r="Q679" s="1" t="s">
        <v>1134</v>
      </c>
      <c r="R679" s="1"/>
      <c r="S679" s="1" t="s">
        <v>681</v>
      </c>
      <c r="V679" s="7" t="s">
        <v>4062</v>
      </c>
      <c r="W679" s="1" t="s">
        <v>197</v>
      </c>
      <c r="X679" s="7" t="s">
        <v>4182</v>
      </c>
      <c r="Y679" s="1" t="s">
        <v>3958</v>
      </c>
      <c r="Z679" s="7" t="s">
        <v>4195</v>
      </c>
      <c r="AA679" s="1">
        <v>8111009000</v>
      </c>
      <c r="AB679" s="1">
        <v>67620</v>
      </c>
      <c r="AC679" s="1">
        <v>67620</v>
      </c>
      <c r="AD679" s="1">
        <v>90925.17</v>
      </c>
    </row>
    <row r="680" spans="1:30" x14ac:dyDescent="0.25">
      <c r="A680" s="1">
        <v>42979</v>
      </c>
      <c r="B680" s="1" t="s">
        <v>1279</v>
      </c>
      <c r="C680" s="2">
        <v>40651</v>
      </c>
      <c r="D680" s="3">
        <v>2011</v>
      </c>
      <c r="E680" s="3">
        <v>4</v>
      </c>
      <c r="F680" s="1" t="s">
        <v>22</v>
      </c>
      <c r="G680" s="1"/>
      <c r="H680" s="1" t="s">
        <v>681</v>
      </c>
      <c r="I680" s="1" t="s">
        <v>682</v>
      </c>
      <c r="J680" s="1">
        <v>3128001405</v>
      </c>
      <c r="K680" s="1" t="s">
        <v>683</v>
      </c>
      <c r="L680" s="1" t="s">
        <v>715</v>
      </c>
      <c r="M680" s="1" t="s">
        <v>70</v>
      </c>
      <c r="N680" s="7" t="s">
        <v>4208</v>
      </c>
      <c r="O680" s="1"/>
      <c r="P680" s="1" t="s">
        <v>68</v>
      </c>
      <c r="Q680" s="1" t="s">
        <v>1280</v>
      </c>
      <c r="R680" s="1"/>
      <c r="S680" s="1" t="s">
        <v>950</v>
      </c>
      <c r="V680" s="7" t="s">
        <v>4062</v>
      </c>
      <c r="W680" s="1" t="s">
        <v>197</v>
      </c>
      <c r="X680" s="7" t="s">
        <v>4182</v>
      </c>
      <c r="Y680" s="1" t="s">
        <v>3958</v>
      </c>
      <c r="Z680" s="7" t="s">
        <v>4195</v>
      </c>
      <c r="AA680" s="1">
        <v>8111009000</v>
      </c>
      <c r="AB680" s="1">
        <v>131980</v>
      </c>
      <c r="AC680" s="1">
        <v>131980</v>
      </c>
      <c r="AD680" s="1">
        <v>176422.43</v>
      </c>
    </row>
    <row r="681" spans="1:30" x14ac:dyDescent="0.25">
      <c r="A681" s="1">
        <v>44209</v>
      </c>
      <c r="B681" s="1" t="s">
        <v>1341</v>
      </c>
      <c r="C681" s="2">
        <v>40673</v>
      </c>
      <c r="D681" s="3">
        <v>2011</v>
      </c>
      <c r="E681" s="3">
        <v>5</v>
      </c>
      <c r="F681" s="1" t="s">
        <v>22</v>
      </c>
      <c r="G681" s="1"/>
      <c r="H681" s="1" t="s">
        <v>1342</v>
      </c>
      <c r="I681" s="1" t="s">
        <v>682</v>
      </c>
      <c r="J681" s="1">
        <v>3128001405</v>
      </c>
      <c r="K681" s="1" t="s">
        <v>683</v>
      </c>
      <c r="L681" s="1" t="s">
        <v>715</v>
      </c>
      <c r="M681" s="1" t="s">
        <v>70</v>
      </c>
      <c r="N681" s="7" t="s">
        <v>4208</v>
      </c>
      <c r="O681" s="1"/>
      <c r="P681" s="1" t="s">
        <v>68</v>
      </c>
      <c r="Q681" s="1" t="s">
        <v>1343</v>
      </c>
      <c r="R681" s="1"/>
      <c r="S681" s="1" t="s">
        <v>950</v>
      </c>
      <c r="V681" s="7" t="s">
        <v>4062</v>
      </c>
      <c r="W681" s="1" t="s">
        <v>197</v>
      </c>
      <c r="X681" s="7" t="s">
        <v>4182</v>
      </c>
      <c r="Y681" s="1" t="s">
        <v>3958</v>
      </c>
      <c r="Z681" s="7" t="s">
        <v>4195</v>
      </c>
      <c r="AA681" s="1">
        <v>8111009000</v>
      </c>
      <c r="AB681" s="1">
        <v>66020</v>
      </c>
      <c r="AC681" s="1">
        <v>66020</v>
      </c>
      <c r="AD681" s="1">
        <v>88397.74</v>
      </c>
    </row>
    <row r="682" spans="1:30" x14ac:dyDescent="0.25">
      <c r="A682" s="1">
        <v>44238</v>
      </c>
      <c r="B682" s="1" t="s">
        <v>1359</v>
      </c>
      <c r="C682" s="2">
        <v>40686</v>
      </c>
      <c r="D682" s="3">
        <v>2011</v>
      </c>
      <c r="E682" s="3">
        <v>5</v>
      </c>
      <c r="F682" s="1" t="s">
        <v>22</v>
      </c>
      <c r="G682" s="1"/>
      <c r="H682" s="1" t="s">
        <v>1360</v>
      </c>
      <c r="I682" s="1" t="s">
        <v>1361</v>
      </c>
      <c r="J682" s="1">
        <v>3128001405</v>
      </c>
      <c r="K682" s="1" t="s">
        <v>683</v>
      </c>
      <c r="L682" s="1" t="s">
        <v>715</v>
      </c>
      <c r="M682" s="1" t="s">
        <v>70</v>
      </c>
      <c r="N682" s="7" t="s">
        <v>4208</v>
      </c>
      <c r="O682" s="1"/>
      <c r="P682" s="1" t="s">
        <v>68</v>
      </c>
      <c r="Q682" s="1" t="s">
        <v>1362</v>
      </c>
      <c r="R682" s="1"/>
      <c r="S682" s="1" t="s">
        <v>197</v>
      </c>
      <c r="V682" s="7" t="s">
        <v>4086</v>
      </c>
      <c r="W682" s="1" t="s">
        <v>197</v>
      </c>
      <c r="X682" s="7" t="s">
        <v>4182</v>
      </c>
      <c r="Y682" s="1" t="s">
        <v>3957</v>
      </c>
      <c r="Z682" s="7" t="s">
        <v>4196</v>
      </c>
      <c r="AA682" s="1">
        <v>8111001100</v>
      </c>
      <c r="AB682" s="1">
        <v>122580</v>
      </c>
      <c r="AC682" s="1">
        <v>122580</v>
      </c>
      <c r="AD682" s="1">
        <v>164223.07999999999</v>
      </c>
    </row>
    <row r="683" spans="1:30" x14ac:dyDescent="0.25">
      <c r="A683" s="1">
        <v>44243</v>
      </c>
      <c r="B683" s="1" t="s">
        <v>1369</v>
      </c>
      <c r="C683" s="2">
        <v>40680</v>
      </c>
      <c r="D683" s="3">
        <v>2011</v>
      </c>
      <c r="E683" s="3">
        <v>5</v>
      </c>
      <c r="F683" s="1" t="s">
        <v>22</v>
      </c>
      <c r="G683" s="1"/>
      <c r="H683" s="1" t="s">
        <v>1360</v>
      </c>
      <c r="I683" s="1" t="s">
        <v>682</v>
      </c>
      <c r="J683" s="1">
        <v>3128001405</v>
      </c>
      <c r="K683" s="1" t="s">
        <v>683</v>
      </c>
      <c r="L683" s="1" t="s">
        <v>715</v>
      </c>
      <c r="M683" s="1" t="s">
        <v>70</v>
      </c>
      <c r="N683" s="7" t="s">
        <v>4208</v>
      </c>
      <c r="O683" s="1"/>
      <c r="P683" s="1" t="s">
        <v>68</v>
      </c>
      <c r="Q683" s="1" t="s">
        <v>1370</v>
      </c>
      <c r="R683" s="1"/>
      <c r="S683" s="1" t="s">
        <v>197</v>
      </c>
      <c r="V683" s="7" t="s">
        <v>4086</v>
      </c>
      <c r="W683" s="1" t="s">
        <v>197</v>
      </c>
      <c r="X683" s="7" t="s">
        <v>4182</v>
      </c>
      <c r="Y683" s="1" t="s">
        <v>3957</v>
      </c>
      <c r="Z683" s="7" t="s">
        <v>4196</v>
      </c>
      <c r="AA683" s="1">
        <v>8111001100</v>
      </c>
      <c r="AB683" s="1">
        <v>122760</v>
      </c>
      <c r="AC683" s="1">
        <v>122760</v>
      </c>
      <c r="AD683" s="1">
        <v>164215.07</v>
      </c>
    </row>
    <row r="684" spans="1:30" x14ac:dyDescent="0.25">
      <c r="A684" s="1">
        <v>45585</v>
      </c>
      <c r="B684" s="1" t="s">
        <v>1504</v>
      </c>
      <c r="C684" s="2">
        <v>40724</v>
      </c>
      <c r="D684" s="3">
        <v>2011</v>
      </c>
      <c r="E684" s="3">
        <v>6</v>
      </c>
      <c r="F684" s="1" t="s">
        <v>22</v>
      </c>
      <c r="G684" s="1"/>
      <c r="H684" s="1" t="s">
        <v>1342</v>
      </c>
      <c r="I684" s="1" t="s">
        <v>682</v>
      </c>
      <c r="J684" s="1">
        <v>3128001405</v>
      </c>
      <c r="K684" s="1" t="s">
        <v>683</v>
      </c>
      <c r="L684" s="1" t="s">
        <v>715</v>
      </c>
      <c r="M684" s="1" t="s">
        <v>70</v>
      </c>
      <c r="N684" s="7" t="s">
        <v>4208</v>
      </c>
      <c r="O684" s="1"/>
      <c r="P684" s="1" t="s">
        <v>68</v>
      </c>
      <c r="Q684" s="1" t="s">
        <v>1505</v>
      </c>
      <c r="R684" s="1"/>
      <c r="S684" s="1" t="s">
        <v>1506</v>
      </c>
      <c r="V684" s="7" t="s">
        <v>4064</v>
      </c>
      <c r="W684" s="1" t="s">
        <v>197</v>
      </c>
      <c r="X684" s="7" t="s">
        <v>4182</v>
      </c>
      <c r="Y684" s="1" t="s">
        <v>3958</v>
      </c>
      <c r="Z684" s="7" t="s">
        <v>4195</v>
      </c>
      <c r="AA684" s="1">
        <v>8111009000</v>
      </c>
      <c r="AB684" s="1">
        <v>135660</v>
      </c>
      <c r="AC684" s="1">
        <v>135660</v>
      </c>
      <c r="AD684" s="1">
        <v>181749.19</v>
      </c>
    </row>
    <row r="685" spans="1:30" x14ac:dyDescent="0.25">
      <c r="A685" s="1">
        <v>45586</v>
      </c>
      <c r="B685" s="1" t="s">
        <v>1507</v>
      </c>
      <c r="C685" s="2">
        <v>40721</v>
      </c>
      <c r="D685" s="3">
        <v>2011</v>
      </c>
      <c r="E685" s="3">
        <v>6</v>
      </c>
      <c r="F685" s="1" t="s">
        <v>22</v>
      </c>
      <c r="G685" s="1"/>
      <c r="H685" s="1" t="s">
        <v>1342</v>
      </c>
      <c r="I685" s="1" t="s">
        <v>682</v>
      </c>
      <c r="J685" s="1">
        <v>3128001405</v>
      </c>
      <c r="K685" s="1" t="s">
        <v>683</v>
      </c>
      <c r="L685" s="1" t="s">
        <v>715</v>
      </c>
      <c r="M685" s="1" t="s">
        <v>70</v>
      </c>
      <c r="N685" s="7" t="s">
        <v>4208</v>
      </c>
      <c r="O685" s="1"/>
      <c r="P685" s="1" t="s">
        <v>68</v>
      </c>
      <c r="Q685" s="1" t="s">
        <v>1508</v>
      </c>
      <c r="R685" s="1"/>
      <c r="S685" s="1" t="s">
        <v>1506</v>
      </c>
      <c r="V685" s="7" t="s">
        <v>4064</v>
      </c>
      <c r="W685" s="1" t="s">
        <v>197</v>
      </c>
      <c r="X685" s="7" t="s">
        <v>4182</v>
      </c>
      <c r="Y685" s="1" t="s">
        <v>3958</v>
      </c>
      <c r="Z685" s="7" t="s">
        <v>4195</v>
      </c>
      <c r="AA685" s="1">
        <v>8111009000</v>
      </c>
      <c r="AB685" s="1">
        <v>271560</v>
      </c>
      <c r="AC685" s="1">
        <v>271560</v>
      </c>
      <c r="AD685" s="7">
        <v>363592.16</v>
      </c>
    </row>
    <row r="686" spans="1:30" x14ac:dyDescent="0.25">
      <c r="A686" s="1">
        <v>45589</v>
      </c>
      <c r="B686" s="1" t="s">
        <v>1509</v>
      </c>
      <c r="C686" s="2">
        <v>40714</v>
      </c>
      <c r="D686" s="3">
        <v>2011</v>
      </c>
      <c r="E686" s="3">
        <v>6</v>
      </c>
      <c r="F686" s="1" t="s">
        <v>22</v>
      </c>
      <c r="G686" s="1"/>
      <c r="H686" s="1" t="s">
        <v>1342</v>
      </c>
      <c r="I686" s="1" t="s">
        <v>682</v>
      </c>
      <c r="J686" s="1">
        <v>3128001405</v>
      </c>
      <c r="K686" s="1" t="s">
        <v>683</v>
      </c>
      <c r="L686" s="1" t="s">
        <v>715</v>
      </c>
      <c r="M686" s="1" t="s">
        <v>70</v>
      </c>
      <c r="N686" s="7" t="s">
        <v>4208</v>
      </c>
      <c r="O686" s="1"/>
      <c r="P686" s="1" t="s">
        <v>68</v>
      </c>
      <c r="Q686" s="1" t="s">
        <v>1510</v>
      </c>
      <c r="R686" s="1"/>
      <c r="S686" s="1" t="s">
        <v>1506</v>
      </c>
      <c r="V686" s="7" t="s">
        <v>4064</v>
      </c>
      <c r="W686" s="1" t="s">
        <v>197</v>
      </c>
      <c r="X686" s="7" t="s">
        <v>4182</v>
      </c>
      <c r="Y686" s="1" t="s">
        <v>3958</v>
      </c>
      <c r="Z686" s="7" t="s">
        <v>4195</v>
      </c>
      <c r="AA686" s="1">
        <v>8111009000</v>
      </c>
      <c r="AB686" s="1">
        <v>135120</v>
      </c>
      <c r="AC686" s="1">
        <v>135120</v>
      </c>
      <c r="AD686" s="1">
        <v>180942.07999999999</v>
      </c>
    </row>
    <row r="687" spans="1:30" x14ac:dyDescent="0.25">
      <c r="A687" s="1">
        <v>45590</v>
      </c>
      <c r="B687" s="1" t="s">
        <v>1511</v>
      </c>
      <c r="C687" s="2">
        <v>40709</v>
      </c>
      <c r="D687" s="3">
        <v>2011</v>
      </c>
      <c r="E687" s="3">
        <v>6</v>
      </c>
      <c r="F687" s="1" t="s">
        <v>22</v>
      </c>
      <c r="G687" s="1"/>
      <c r="H687" s="1" t="s">
        <v>1342</v>
      </c>
      <c r="I687" s="1" t="s">
        <v>682</v>
      </c>
      <c r="J687" s="1">
        <v>3128001405</v>
      </c>
      <c r="K687" s="1" t="s">
        <v>683</v>
      </c>
      <c r="L687" s="1" t="s">
        <v>715</v>
      </c>
      <c r="M687" s="1" t="s">
        <v>70</v>
      </c>
      <c r="N687" s="7" t="s">
        <v>4208</v>
      </c>
      <c r="O687" s="1"/>
      <c r="P687" s="1" t="s">
        <v>68</v>
      </c>
      <c r="Q687" s="1" t="s">
        <v>1512</v>
      </c>
      <c r="R687" s="1"/>
      <c r="S687" s="1" t="s">
        <v>1506</v>
      </c>
      <c r="V687" s="7" t="s">
        <v>4064</v>
      </c>
      <c r="W687" s="1" t="s">
        <v>197</v>
      </c>
      <c r="X687" s="7" t="s">
        <v>4182</v>
      </c>
      <c r="Y687" s="1" t="s">
        <v>3958</v>
      </c>
      <c r="Z687" s="7" t="s">
        <v>4195</v>
      </c>
      <c r="AA687" s="1">
        <v>8111009000</v>
      </c>
      <c r="AB687" s="1">
        <v>67580</v>
      </c>
      <c r="AC687" s="1">
        <v>67580</v>
      </c>
      <c r="AD687" s="1">
        <v>90915.68</v>
      </c>
    </row>
    <row r="688" spans="1:30" x14ac:dyDescent="0.25">
      <c r="A688" s="1">
        <v>45591</v>
      </c>
      <c r="B688" s="1" t="s">
        <v>1513</v>
      </c>
      <c r="C688" s="2">
        <v>40708</v>
      </c>
      <c r="D688" s="3">
        <v>2011</v>
      </c>
      <c r="E688" s="3">
        <v>6</v>
      </c>
      <c r="F688" s="1" t="s">
        <v>22</v>
      </c>
      <c r="G688" s="1"/>
      <c r="H688" s="1" t="s">
        <v>1342</v>
      </c>
      <c r="I688" s="1" t="s">
        <v>682</v>
      </c>
      <c r="J688" s="1">
        <v>3128001405</v>
      </c>
      <c r="K688" s="1" t="s">
        <v>683</v>
      </c>
      <c r="L688" s="1" t="s">
        <v>715</v>
      </c>
      <c r="M688" s="1" t="s">
        <v>70</v>
      </c>
      <c r="N688" s="7" t="s">
        <v>4208</v>
      </c>
      <c r="O688" s="1"/>
      <c r="P688" s="1" t="s">
        <v>68</v>
      </c>
      <c r="Q688" s="1" t="s">
        <v>1514</v>
      </c>
      <c r="R688" s="1"/>
      <c r="S688" s="1" t="s">
        <v>950</v>
      </c>
      <c r="V688" s="7" t="s">
        <v>4062</v>
      </c>
      <c r="W688" s="1" t="s">
        <v>197</v>
      </c>
      <c r="X688" s="7" t="s">
        <v>4182</v>
      </c>
      <c r="Y688" s="1" t="s">
        <v>3958</v>
      </c>
      <c r="Z688" s="7" t="s">
        <v>4195</v>
      </c>
      <c r="AA688" s="1">
        <v>8111009000</v>
      </c>
      <c r="AB688" s="1">
        <v>203160</v>
      </c>
      <c r="AC688" s="1">
        <v>203160</v>
      </c>
      <c r="AD688" s="1">
        <v>272678.05</v>
      </c>
    </row>
    <row r="689" spans="1:30" x14ac:dyDescent="0.25">
      <c r="A689" s="1">
        <v>46479</v>
      </c>
      <c r="B689" s="1" t="s">
        <v>1601</v>
      </c>
      <c r="C689" s="2">
        <v>40750</v>
      </c>
      <c r="D689" s="3">
        <v>2011</v>
      </c>
      <c r="E689" s="3">
        <v>7</v>
      </c>
      <c r="F689" s="1" t="s">
        <v>22</v>
      </c>
      <c r="G689" s="1"/>
      <c r="H689" s="1" t="s">
        <v>1342</v>
      </c>
      <c r="I689" s="1" t="s">
        <v>682</v>
      </c>
      <c r="J689" s="1">
        <v>3128001405</v>
      </c>
      <c r="K689" s="1" t="s">
        <v>683</v>
      </c>
      <c r="L689" s="1" t="s">
        <v>715</v>
      </c>
      <c r="M689" s="1" t="s">
        <v>70</v>
      </c>
      <c r="N689" s="7" t="s">
        <v>4208</v>
      </c>
      <c r="O689" s="1"/>
      <c r="P689" s="1" t="s">
        <v>68</v>
      </c>
      <c r="Q689" s="1" t="s">
        <v>1602</v>
      </c>
      <c r="R689" s="1"/>
      <c r="S689" s="1" t="s">
        <v>1506</v>
      </c>
      <c r="V689" s="7" t="s">
        <v>4064</v>
      </c>
      <c r="W689" s="1" t="s">
        <v>197</v>
      </c>
      <c r="X689" s="7" t="s">
        <v>4182</v>
      </c>
      <c r="Y689" s="1" t="s">
        <v>3958</v>
      </c>
      <c r="Z689" s="7" t="s">
        <v>4195</v>
      </c>
      <c r="AA689" s="1">
        <v>8111009000</v>
      </c>
      <c r="AB689" s="1">
        <v>135460</v>
      </c>
      <c r="AC689" s="1">
        <v>135460</v>
      </c>
      <c r="AD689" s="1">
        <v>181787.31</v>
      </c>
    </row>
    <row r="690" spans="1:30" x14ac:dyDescent="0.25">
      <c r="A690" s="1">
        <v>46482</v>
      </c>
      <c r="B690" s="1" t="s">
        <v>1603</v>
      </c>
      <c r="C690" s="2">
        <v>40745</v>
      </c>
      <c r="D690" s="3">
        <v>2011</v>
      </c>
      <c r="E690" s="3">
        <v>7</v>
      </c>
      <c r="F690" s="1" t="s">
        <v>22</v>
      </c>
      <c r="G690" s="1"/>
      <c r="H690" s="1" t="s">
        <v>1342</v>
      </c>
      <c r="I690" s="1" t="s">
        <v>682</v>
      </c>
      <c r="J690" s="1">
        <v>3128001405</v>
      </c>
      <c r="K690" s="1" t="s">
        <v>683</v>
      </c>
      <c r="L690" s="1" t="s">
        <v>715</v>
      </c>
      <c r="M690" s="1" t="s">
        <v>70</v>
      </c>
      <c r="N690" s="7" t="s">
        <v>4208</v>
      </c>
      <c r="O690" s="1"/>
      <c r="P690" s="1" t="s">
        <v>68</v>
      </c>
      <c r="Q690" s="1" t="s">
        <v>1604</v>
      </c>
      <c r="R690" s="1"/>
      <c r="S690" s="1" t="s">
        <v>1506</v>
      </c>
      <c r="V690" s="7" t="s">
        <v>4064</v>
      </c>
      <c r="W690" s="1" t="s">
        <v>197</v>
      </c>
      <c r="X690" s="7" t="s">
        <v>4182</v>
      </c>
      <c r="Y690" s="1" t="s">
        <v>3958</v>
      </c>
      <c r="Z690" s="7" t="s">
        <v>4195</v>
      </c>
      <c r="AA690" s="1">
        <v>8111009000</v>
      </c>
      <c r="AB690" s="1">
        <v>67900</v>
      </c>
      <c r="AC690" s="1">
        <v>67900</v>
      </c>
      <c r="AD690" s="1">
        <v>90887.71</v>
      </c>
    </row>
    <row r="691" spans="1:30" x14ac:dyDescent="0.25">
      <c r="A691" s="1">
        <v>46483</v>
      </c>
      <c r="B691" s="1" t="s">
        <v>1605</v>
      </c>
      <c r="C691" s="2">
        <v>40744</v>
      </c>
      <c r="D691" s="3">
        <v>2011</v>
      </c>
      <c r="E691" s="3">
        <v>7</v>
      </c>
      <c r="F691" s="1" t="s">
        <v>22</v>
      </c>
      <c r="G691" s="1"/>
      <c r="H691" s="1" t="s">
        <v>1342</v>
      </c>
      <c r="I691" s="1" t="s">
        <v>682</v>
      </c>
      <c r="J691" s="1">
        <v>3128001405</v>
      </c>
      <c r="K691" s="1" t="s">
        <v>683</v>
      </c>
      <c r="L691" s="1" t="s">
        <v>715</v>
      </c>
      <c r="M691" s="1" t="s">
        <v>70</v>
      </c>
      <c r="N691" s="7" t="s">
        <v>4208</v>
      </c>
      <c r="O691" s="1"/>
      <c r="P691" s="1" t="s">
        <v>68</v>
      </c>
      <c r="Q691" s="1" t="s">
        <v>1606</v>
      </c>
      <c r="R691" s="1"/>
      <c r="S691" s="1" t="s">
        <v>1506</v>
      </c>
      <c r="V691" s="7" t="s">
        <v>4064</v>
      </c>
      <c r="W691" s="1" t="s">
        <v>197</v>
      </c>
      <c r="X691" s="7" t="s">
        <v>4182</v>
      </c>
      <c r="Y691" s="1" t="s">
        <v>3958</v>
      </c>
      <c r="Z691" s="7" t="s">
        <v>4195</v>
      </c>
      <c r="AA691" s="1">
        <v>8111009000</v>
      </c>
      <c r="AB691" s="1">
        <v>135820</v>
      </c>
      <c r="AC691" s="1">
        <v>135820</v>
      </c>
      <c r="AD691" s="1">
        <v>181771.43</v>
      </c>
    </row>
    <row r="692" spans="1:30" x14ac:dyDescent="0.25">
      <c r="A692" s="1">
        <v>46484</v>
      </c>
      <c r="B692" s="1" t="s">
        <v>1607</v>
      </c>
      <c r="C692" s="2">
        <v>40742</v>
      </c>
      <c r="D692" s="3">
        <v>2011</v>
      </c>
      <c r="E692" s="3">
        <v>7</v>
      </c>
      <c r="F692" s="1" t="s">
        <v>22</v>
      </c>
      <c r="G692" s="1"/>
      <c r="H692" s="1" t="s">
        <v>1342</v>
      </c>
      <c r="I692" s="1" t="s">
        <v>682</v>
      </c>
      <c r="J692" s="1">
        <v>3128001405</v>
      </c>
      <c r="K692" s="1" t="s">
        <v>683</v>
      </c>
      <c r="L692" s="1" t="s">
        <v>715</v>
      </c>
      <c r="M692" s="1" t="s">
        <v>70</v>
      </c>
      <c r="N692" s="7" t="s">
        <v>4208</v>
      </c>
      <c r="O692" s="1"/>
      <c r="P692" s="1" t="s">
        <v>68</v>
      </c>
      <c r="Q692" s="1" t="s">
        <v>1608</v>
      </c>
      <c r="R692" s="1"/>
      <c r="S692" s="1" t="s">
        <v>1506</v>
      </c>
      <c r="V692" s="7" t="s">
        <v>4064</v>
      </c>
      <c r="W692" s="1" t="s">
        <v>197</v>
      </c>
      <c r="X692" s="7" t="s">
        <v>4182</v>
      </c>
      <c r="Y692" s="1" t="s">
        <v>3958</v>
      </c>
      <c r="Z692" s="7" t="s">
        <v>4195</v>
      </c>
      <c r="AA692" s="1">
        <v>8111009000</v>
      </c>
      <c r="AB692" s="1">
        <v>135900</v>
      </c>
      <c r="AC692" s="1">
        <v>135900</v>
      </c>
      <c r="AD692" s="1">
        <v>181784.85</v>
      </c>
    </row>
    <row r="693" spans="1:30" x14ac:dyDescent="0.25">
      <c r="A693" s="1">
        <v>46485</v>
      </c>
      <c r="B693" s="1" t="s">
        <v>1609</v>
      </c>
      <c r="C693" s="2">
        <v>40742</v>
      </c>
      <c r="D693" s="3">
        <v>2011</v>
      </c>
      <c r="E693" s="3">
        <v>7</v>
      </c>
      <c r="F693" s="1" t="s">
        <v>22</v>
      </c>
      <c r="G693" s="1"/>
      <c r="H693" s="1" t="s">
        <v>1342</v>
      </c>
      <c r="I693" s="1" t="s">
        <v>682</v>
      </c>
      <c r="J693" s="1">
        <v>3128001405</v>
      </c>
      <c r="K693" s="1" t="s">
        <v>683</v>
      </c>
      <c r="L693" s="1" t="s">
        <v>715</v>
      </c>
      <c r="M693" s="1" t="s">
        <v>70</v>
      </c>
      <c r="N693" s="7" t="s">
        <v>4208</v>
      </c>
      <c r="O693" s="1"/>
      <c r="P693" s="1" t="s">
        <v>68</v>
      </c>
      <c r="Q693" s="1" t="s">
        <v>1610</v>
      </c>
      <c r="R693" s="1"/>
      <c r="S693" s="1" t="s">
        <v>1506</v>
      </c>
      <c r="V693" s="7" t="s">
        <v>4064</v>
      </c>
      <c r="W693" s="1" t="s">
        <v>197</v>
      </c>
      <c r="X693" s="7" t="s">
        <v>4182</v>
      </c>
      <c r="Y693" s="1" t="s">
        <v>3958</v>
      </c>
      <c r="Z693" s="7" t="s">
        <v>4195</v>
      </c>
      <c r="AA693" s="1">
        <v>8111009000</v>
      </c>
      <c r="AB693" s="1">
        <v>135880</v>
      </c>
      <c r="AC693" s="1">
        <v>135880</v>
      </c>
      <c r="AD693" s="1">
        <v>181772.3</v>
      </c>
    </row>
    <row r="694" spans="1:30" x14ac:dyDescent="0.25">
      <c r="A694" s="1">
        <v>46486</v>
      </c>
      <c r="B694" s="1" t="s">
        <v>1611</v>
      </c>
      <c r="C694" s="2">
        <v>40738</v>
      </c>
      <c r="D694" s="3">
        <v>2011</v>
      </c>
      <c r="E694" s="3">
        <v>7</v>
      </c>
      <c r="F694" s="1" t="s">
        <v>22</v>
      </c>
      <c r="G694" s="1"/>
      <c r="H694" s="1" t="s">
        <v>1342</v>
      </c>
      <c r="I694" s="1" t="s">
        <v>682</v>
      </c>
      <c r="J694" s="1">
        <v>3128001405</v>
      </c>
      <c r="K694" s="1" t="s">
        <v>683</v>
      </c>
      <c r="L694" s="1" t="s">
        <v>715</v>
      </c>
      <c r="M694" s="1" t="s">
        <v>70</v>
      </c>
      <c r="N694" s="7" t="s">
        <v>4208</v>
      </c>
      <c r="O694" s="1"/>
      <c r="P694" s="1" t="s">
        <v>68</v>
      </c>
      <c r="Q694" s="1" t="s">
        <v>1612</v>
      </c>
      <c r="R694" s="1"/>
      <c r="S694" s="1" t="s">
        <v>1506</v>
      </c>
      <c r="V694" s="7" t="s">
        <v>4064</v>
      </c>
      <c r="W694" s="1" t="s">
        <v>197</v>
      </c>
      <c r="X694" s="7" t="s">
        <v>4182</v>
      </c>
      <c r="Y694" s="1" t="s">
        <v>3958</v>
      </c>
      <c r="Z694" s="7" t="s">
        <v>4195</v>
      </c>
      <c r="AA694" s="1">
        <v>8111009000</v>
      </c>
      <c r="AB694" s="1">
        <v>68020</v>
      </c>
      <c r="AC694" s="1">
        <v>68020</v>
      </c>
      <c r="AD694" s="1">
        <v>90883.71</v>
      </c>
    </row>
    <row r="695" spans="1:30" x14ac:dyDescent="0.25">
      <c r="A695" s="1">
        <v>46487</v>
      </c>
      <c r="B695" s="1" t="s">
        <v>1613</v>
      </c>
      <c r="C695" s="2">
        <v>40730</v>
      </c>
      <c r="D695" s="3">
        <v>2011</v>
      </c>
      <c r="E695" s="3">
        <v>7</v>
      </c>
      <c r="F695" s="1" t="s">
        <v>22</v>
      </c>
      <c r="G695" s="1"/>
      <c r="H695" s="1" t="s">
        <v>1342</v>
      </c>
      <c r="I695" s="1" t="s">
        <v>682</v>
      </c>
      <c r="J695" s="1">
        <v>3128001405</v>
      </c>
      <c r="K695" s="1" t="s">
        <v>683</v>
      </c>
      <c r="L695" s="1" t="s">
        <v>715</v>
      </c>
      <c r="M695" s="1" t="s">
        <v>70</v>
      </c>
      <c r="N695" s="7" t="s">
        <v>4208</v>
      </c>
      <c r="O695" s="1"/>
      <c r="P695" s="1" t="s">
        <v>68</v>
      </c>
      <c r="Q695" s="1" t="s">
        <v>1614</v>
      </c>
      <c r="R695" s="1"/>
      <c r="S695" s="1" t="s">
        <v>1506</v>
      </c>
      <c r="V695" s="7" t="s">
        <v>4064</v>
      </c>
      <c r="W695" s="1" t="s">
        <v>197</v>
      </c>
      <c r="X695" s="7" t="s">
        <v>4182</v>
      </c>
      <c r="Y695" s="1" t="s">
        <v>3958</v>
      </c>
      <c r="Z695" s="7" t="s">
        <v>4195</v>
      </c>
      <c r="AA695" s="1">
        <v>8111009000</v>
      </c>
      <c r="AB695" s="1">
        <v>271680</v>
      </c>
      <c r="AC695" s="1">
        <v>271680</v>
      </c>
      <c r="AD695" s="1">
        <v>363828.68</v>
      </c>
    </row>
    <row r="696" spans="1:30" x14ac:dyDescent="0.25">
      <c r="A696" s="1">
        <v>2179</v>
      </c>
      <c r="B696" s="1" t="s">
        <v>1810</v>
      </c>
      <c r="C696" s="2">
        <v>40457</v>
      </c>
      <c r="D696" s="3">
        <v>2010</v>
      </c>
      <c r="E696" s="3">
        <v>10</v>
      </c>
      <c r="F696" s="1" t="s">
        <v>22</v>
      </c>
      <c r="G696" s="1"/>
      <c r="H696" s="1" t="s">
        <v>1811</v>
      </c>
      <c r="I696" s="1"/>
      <c r="J696" s="1">
        <v>3318004309</v>
      </c>
      <c r="K696" s="1" t="s">
        <v>208</v>
      </c>
      <c r="L696" s="1" t="s">
        <v>209</v>
      </c>
      <c r="M696" s="1" t="s">
        <v>62</v>
      </c>
      <c r="N696" s="7" t="s">
        <v>4218</v>
      </c>
      <c r="O696" s="1"/>
      <c r="P696" s="1" t="s">
        <v>49</v>
      </c>
      <c r="Q696" s="1" t="s">
        <v>1812</v>
      </c>
      <c r="R696" s="1" t="s">
        <v>1813</v>
      </c>
      <c r="S696" s="1" t="s">
        <v>1814</v>
      </c>
      <c r="U696" s="7">
        <f>IF(ISERROR(FIND("РУСАЛ",S696,1)),0,1)</f>
        <v>0</v>
      </c>
      <c r="V696" s="7" t="s">
        <v>3969</v>
      </c>
      <c r="W696" s="1" t="s">
        <v>1815</v>
      </c>
      <c r="X696" s="7" t="s">
        <v>4180</v>
      </c>
      <c r="Y696" s="1" t="s">
        <v>3928</v>
      </c>
      <c r="Z696" s="7" t="s">
        <v>4196</v>
      </c>
      <c r="AA696" s="1">
        <v>7403290000</v>
      </c>
      <c r="AB696" s="1">
        <v>856</v>
      </c>
      <c r="AC696" s="1">
        <v>750</v>
      </c>
      <c r="AD696" s="1">
        <v>28492.59</v>
      </c>
    </row>
    <row r="697" spans="1:30" x14ac:dyDescent="0.25">
      <c r="A697" s="1">
        <v>31608</v>
      </c>
      <c r="B697" s="1" t="s">
        <v>205</v>
      </c>
      <c r="C697" s="2">
        <v>40634</v>
      </c>
      <c r="D697" s="3">
        <v>2011</v>
      </c>
      <c r="E697" s="3">
        <v>4</v>
      </c>
      <c r="F697" s="1" t="s">
        <v>22</v>
      </c>
      <c r="G697" s="1"/>
      <c r="H697" s="1" t="s">
        <v>206</v>
      </c>
      <c r="I697" s="1" t="s">
        <v>207</v>
      </c>
      <c r="J697" s="1">
        <v>3318004309</v>
      </c>
      <c r="K697" s="1" t="s">
        <v>208</v>
      </c>
      <c r="L697" s="1" t="s">
        <v>209</v>
      </c>
      <c r="M697" s="1" t="s">
        <v>38</v>
      </c>
      <c r="N697" s="7" t="s">
        <v>4218</v>
      </c>
      <c r="O697" s="1"/>
      <c r="P697" s="1" t="s">
        <v>49</v>
      </c>
      <c r="Q697" s="1" t="s">
        <v>210</v>
      </c>
      <c r="R697" s="1"/>
      <c r="S697" s="1" t="s">
        <v>211</v>
      </c>
      <c r="T697" s="7" t="s">
        <v>4085</v>
      </c>
      <c r="V697" s="7" t="s">
        <v>4234</v>
      </c>
      <c r="W697" s="1" t="s">
        <v>1815</v>
      </c>
      <c r="X697" s="7" t="s">
        <v>4180</v>
      </c>
      <c r="Y697" s="1" t="s">
        <v>3928</v>
      </c>
      <c r="Z697" s="7" t="s">
        <v>4196</v>
      </c>
      <c r="AA697" s="1">
        <v>7403290000</v>
      </c>
      <c r="AB697" s="1">
        <v>386.32499999999999</v>
      </c>
      <c r="AC697" s="1">
        <v>320</v>
      </c>
      <c r="AD697" s="1">
        <v>13230.55</v>
      </c>
    </row>
    <row r="698" spans="1:30" x14ac:dyDescent="0.25">
      <c r="A698" s="1">
        <v>31826</v>
      </c>
      <c r="B698" s="1" t="s">
        <v>254</v>
      </c>
      <c r="C698" s="2">
        <v>40687</v>
      </c>
      <c r="D698" s="3">
        <v>2011</v>
      </c>
      <c r="E698" s="3">
        <v>5</v>
      </c>
      <c r="F698" s="1" t="s">
        <v>22</v>
      </c>
      <c r="G698" s="1"/>
      <c r="H698" s="1" t="s">
        <v>255</v>
      </c>
      <c r="I698" s="1" t="s">
        <v>256</v>
      </c>
      <c r="J698" s="1">
        <v>3318004309</v>
      </c>
      <c r="K698" s="1" t="s">
        <v>208</v>
      </c>
      <c r="L698" s="1" t="s">
        <v>209</v>
      </c>
      <c r="M698" s="1" t="s">
        <v>38</v>
      </c>
      <c r="N698" s="7" t="s">
        <v>4218</v>
      </c>
      <c r="O698" s="1"/>
      <c r="P698" s="1" t="s">
        <v>49</v>
      </c>
      <c r="Q698" s="1" t="s">
        <v>257</v>
      </c>
      <c r="R698" s="1"/>
      <c r="S698" s="1" t="s">
        <v>258</v>
      </c>
      <c r="T698" s="7" t="s">
        <v>4085</v>
      </c>
      <c r="V698" s="7" t="s">
        <v>4234</v>
      </c>
      <c r="W698" s="1" t="s">
        <v>1815</v>
      </c>
      <c r="X698" s="7" t="s">
        <v>4180</v>
      </c>
      <c r="Y698" s="1" t="s">
        <v>3928</v>
      </c>
      <c r="Z698" s="7" t="s">
        <v>4196</v>
      </c>
      <c r="AA698" s="1">
        <v>7403290000</v>
      </c>
      <c r="AB698" s="1">
        <v>550</v>
      </c>
      <c r="AC698" s="1">
        <v>500</v>
      </c>
      <c r="AD698" s="1">
        <v>16672.919999999998</v>
      </c>
    </row>
    <row r="699" spans="1:30" x14ac:dyDescent="0.25">
      <c r="A699" s="1">
        <v>32130</v>
      </c>
      <c r="B699" s="1" t="s">
        <v>351</v>
      </c>
      <c r="C699" s="2">
        <v>40732</v>
      </c>
      <c r="D699" s="3">
        <v>2011</v>
      </c>
      <c r="E699" s="3">
        <v>7</v>
      </c>
      <c r="F699" s="1" t="s">
        <v>22</v>
      </c>
      <c r="G699" s="1"/>
      <c r="H699" s="1" t="s">
        <v>352</v>
      </c>
      <c r="I699" s="1" t="s">
        <v>256</v>
      </c>
      <c r="J699" s="1">
        <v>3318004309</v>
      </c>
      <c r="K699" s="1" t="s">
        <v>208</v>
      </c>
      <c r="L699" s="1" t="s">
        <v>209</v>
      </c>
      <c r="M699" s="1" t="s">
        <v>38</v>
      </c>
      <c r="N699" s="7" t="s">
        <v>4218</v>
      </c>
      <c r="O699" s="1"/>
      <c r="P699" s="1" t="s">
        <v>49</v>
      </c>
      <c r="Q699" s="1" t="s">
        <v>353</v>
      </c>
      <c r="R699" s="1"/>
      <c r="S699" s="1" t="s">
        <v>258</v>
      </c>
      <c r="T699" s="7" t="s">
        <v>4085</v>
      </c>
      <c r="V699" s="7" t="s">
        <v>4234</v>
      </c>
      <c r="W699" s="1" t="s">
        <v>1815</v>
      </c>
      <c r="X699" s="7" t="s">
        <v>4180</v>
      </c>
      <c r="Y699" s="1" t="s">
        <v>3928</v>
      </c>
      <c r="Z699" s="7" t="s">
        <v>4196</v>
      </c>
      <c r="AA699" s="1">
        <v>7403290000</v>
      </c>
      <c r="AB699" s="1">
        <v>755</v>
      </c>
      <c r="AC699" s="1">
        <v>700</v>
      </c>
      <c r="AD699" s="1">
        <v>29292.22</v>
      </c>
    </row>
    <row r="700" spans="1:30" x14ac:dyDescent="0.25">
      <c r="A700" s="1">
        <v>16334</v>
      </c>
      <c r="B700" s="1" t="s">
        <v>3198</v>
      </c>
      <c r="C700" s="2">
        <v>40392</v>
      </c>
      <c r="D700" s="3">
        <v>2010</v>
      </c>
      <c r="E700" s="3">
        <v>8</v>
      </c>
      <c r="F700" s="1" t="s">
        <v>22</v>
      </c>
      <c r="G700" s="1"/>
      <c r="H700" s="1" t="s">
        <v>144</v>
      </c>
      <c r="I700" s="1" t="s">
        <v>145</v>
      </c>
      <c r="J700" s="1">
        <v>3442050780</v>
      </c>
      <c r="K700" s="1" t="s">
        <v>3199</v>
      </c>
      <c r="L700" s="1" t="s">
        <v>3200</v>
      </c>
      <c r="M700" s="1" t="s">
        <v>70</v>
      </c>
      <c r="N700" s="7" t="s">
        <v>4208</v>
      </c>
      <c r="O700" s="1"/>
      <c r="P700" s="1" t="s">
        <v>54</v>
      </c>
      <c r="Q700" s="1" t="s">
        <v>3201</v>
      </c>
      <c r="R700" s="1" t="s">
        <v>3202</v>
      </c>
      <c r="S700" s="1" t="s">
        <v>1896</v>
      </c>
      <c r="U700" s="7">
        <f>IF(ISERROR(FIND("РУСАЛ",S700,1)),0,1)</f>
        <v>0</v>
      </c>
      <c r="V700" s="7" t="s">
        <v>4048</v>
      </c>
      <c r="W700" s="1" t="s">
        <v>197</v>
      </c>
      <c r="X700" s="7" t="s">
        <v>4189</v>
      </c>
      <c r="Y700" s="1" t="s">
        <v>3951</v>
      </c>
      <c r="Z700" s="7" t="s">
        <v>4196</v>
      </c>
      <c r="AA700" s="1">
        <v>8108200006</v>
      </c>
      <c r="AB700" s="1">
        <v>3853</v>
      </c>
      <c r="AC700" s="1">
        <v>3800</v>
      </c>
      <c r="AD700" s="1">
        <v>50410.92</v>
      </c>
    </row>
    <row r="701" spans="1:30" x14ac:dyDescent="0.25">
      <c r="A701" s="1">
        <v>12176</v>
      </c>
      <c r="B701" s="1" t="s">
        <v>2800</v>
      </c>
      <c r="C701" s="2">
        <v>40273</v>
      </c>
      <c r="D701" s="3">
        <v>2010</v>
      </c>
      <c r="E701" s="3">
        <v>4</v>
      </c>
      <c r="F701" s="1" t="s">
        <v>22</v>
      </c>
      <c r="G701" s="1"/>
      <c r="H701" s="1" t="s">
        <v>2801</v>
      </c>
      <c r="I701" s="1" t="s">
        <v>2802</v>
      </c>
      <c r="J701" s="1">
        <v>3444112696</v>
      </c>
      <c r="K701" s="1" t="s">
        <v>1465</v>
      </c>
      <c r="L701" s="1" t="s">
        <v>2803</v>
      </c>
      <c r="M701" s="1" t="s">
        <v>62</v>
      </c>
      <c r="N701" s="7" t="s">
        <v>4218</v>
      </c>
      <c r="O701" s="1"/>
      <c r="P701" s="1" t="s">
        <v>49</v>
      </c>
      <c r="Q701" s="1" t="s">
        <v>2804</v>
      </c>
      <c r="R701" s="1" t="s">
        <v>2805</v>
      </c>
      <c r="S701" s="1" t="s">
        <v>2806</v>
      </c>
      <c r="U701" s="7">
        <f>IF(ISERROR(FIND("РУСАЛ",S701,1)),0,1)</f>
        <v>0</v>
      </c>
      <c r="V701" s="7" t="s">
        <v>3968</v>
      </c>
      <c r="W701" s="1" t="s">
        <v>2807</v>
      </c>
      <c r="X701" s="7" t="s">
        <v>4181</v>
      </c>
      <c r="Y701" s="1" t="s">
        <v>3946</v>
      </c>
      <c r="Z701" s="7" t="s">
        <v>4196</v>
      </c>
      <c r="AA701" s="1">
        <v>8104190000</v>
      </c>
      <c r="AB701" s="1">
        <v>2</v>
      </c>
      <c r="AC701" s="1">
        <v>2</v>
      </c>
      <c r="AD701" s="1">
        <v>154</v>
      </c>
    </row>
    <row r="702" spans="1:30" x14ac:dyDescent="0.25">
      <c r="A702" s="1">
        <v>8687</v>
      </c>
      <c r="B702" s="1" t="s">
        <v>2439</v>
      </c>
      <c r="C702" s="2">
        <v>40511</v>
      </c>
      <c r="D702" s="3">
        <v>2010</v>
      </c>
      <c r="E702" s="3">
        <v>11</v>
      </c>
      <c r="F702" s="1" t="s">
        <v>22</v>
      </c>
      <c r="G702" s="1"/>
      <c r="H702" s="1" t="s">
        <v>2440</v>
      </c>
      <c r="I702" s="1" t="s">
        <v>2441</v>
      </c>
      <c r="J702" s="1">
        <v>3523015783</v>
      </c>
      <c r="K702" s="1" t="s">
        <v>925</v>
      </c>
      <c r="L702" s="1" t="s">
        <v>926</v>
      </c>
      <c r="M702" s="1" t="s">
        <v>65</v>
      </c>
      <c r="N702" s="7" t="s">
        <v>4086</v>
      </c>
      <c r="O702" s="1"/>
      <c r="P702" s="1" t="s">
        <v>61</v>
      </c>
      <c r="Q702" s="1" t="s">
        <v>2442</v>
      </c>
      <c r="R702" s="1" t="s">
        <v>2443</v>
      </c>
      <c r="S702" s="1" t="s">
        <v>2444</v>
      </c>
      <c r="U702" s="7">
        <f>IF(ISERROR(FIND("РУСАЛ",S702,1)),0,1)</f>
        <v>0</v>
      </c>
      <c r="V702" s="7" t="s">
        <v>3979</v>
      </c>
      <c r="W702" s="1" t="s">
        <v>503</v>
      </c>
      <c r="X702" s="7" t="s">
        <v>4182</v>
      </c>
      <c r="Y702" s="1" t="s">
        <v>3957</v>
      </c>
      <c r="Z702" s="7" t="s">
        <v>4196</v>
      </c>
      <c r="AA702" s="1">
        <v>8111001100</v>
      </c>
      <c r="AB702" s="1">
        <v>402</v>
      </c>
      <c r="AC702" s="1">
        <v>400</v>
      </c>
      <c r="AD702" s="1">
        <v>1918.55</v>
      </c>
    </row>
    <row r="703" spans="1:30" x14ac:dyDescent="0.25">
      <c r="A703" s="1">
        <v>17188</v>
      </c>
      <c r="B703" s="1" t="s">
        <v>3317</v>
      </c>
      <c r="C703" s="2">
        <v>40427</v>
      </c>
      <c r="D703" s="3">
        <v>2010</v>
      </c>
      <c r="E703" s="3">
        <v>9</v>
      </c>
      <c r="F703" s="1" t="s">
        <v>22</v>
      </c>
      <c r="G703" s="1"/>
      <c r="H703" s="1" t="s">
        <v>2440</v>
      </c>
      <c r="I703" s="1" t="s">
        <v>3318</v>
      </c>
      <c r="J703" s="1">
        <v>3523015783</v>
      </c>
      <c r="K703" s="1" t="s">
        <v>925</v>
      </c>
      <c r="L703" s="1" t="s">
        <v>3319</v>
      </c>
      <c r="M703" s="1" t="s">
        <v>103</v>
      </c>
      <c r="N703" s="7" t="s">
        <v>4086</v>
      </c>
      <c r="O703" s="1"/>
      <c r="P703" s="1" t="s">
        <v>61</v>
      </c>
      <c r="Q703" s="1" t="s">
        <v>3320</v>
      </c>
      <c r="R703" s="1" t="s">
        <v>3321</v>
      </c>
      <c r="S703" s="1" t="s">
        <v>2444</v>
      </c>
      <c r="U703" s="7">
        <f>IF(ISERROR(FIND("РУСАЛ",S703,1)),0,1)</f>
        <v>0</v>
      </c>
      <c r="V703" s="7" t="s">
        <v>3979</v>
      </c>
      <c r="W703" s="1" t="s">
        <v>310</v>
      </c>
      <c r="X703" s="7" t="s">
        <v>4186</v>
      </c>
      <c r="Y703" s="1" t="s">
        <v>3948</v>
      </c>
      <c r="Z703" s="7" t="s">
        <v>4196</v>
      </c>
      <c r="AA703" s="1">
        <v>8105200000</v>
      </c>
      <c r="AB703" s="1">
        <v>502</v>
      </c>
      <c r="AC703" s="1">
        <v>500</v>
      </c>
      <c r="AD703" s="1">
        <v>49603.95</v>
      </c>
    </row>
    <row r="704" spans="1:30" x14ac:dyDescent="0.25">
      <c r="A704" s="1">
        <v>40247</v>
      </c>
      <c r="B704" s="1" t="s">
        <v>922</v>
      </c>
      <c r="C704" s="2">
        <v>40584</v>
      </c>
      <c r="D704" s="3">
        <v>2011</v>
      </c>
      <c r="E704" s="3">
        <v>2</v>
      </c>
      <c r="F704" s="1" t="s">
        <v>22</v>
      </c>
      <c r="G704" s="1"/>
      <c r="H704" s="1" t="s">
        <v>923</v>
      </c>
      <c r="I704" s="1" t="s">
        <v>924</v>
      </c>
      <c r="J704" s="1">
        <v>3523015783</v>
      </c>
      <c r="K704" s="1" t="s">
        <v>925</v>
      </c>
      <c r="L704" s="1" t="s">
        <v>926</v>
      </c>
      <c r="M704" s="1" t="s">
        <v>65</v>
      </c>
      <c r="N704" s="7" t="s">
        <v>4202</v>
      </c>
      <c r="O704" s="1"/>
      <c r="P704" s="1" t="s">
        <v>61</v>
      </c>
      <c r="Q704" s="1" t="s">
        <v>927</v>
      </c>
      <c r="R704" s="1" t="s">
        <v>928</v>
      </c>
      <c r="S704" s="1" t="s">
        <v>503</v>
      </c>
      <c r="V704" s="7" t="s">
        <v>4069</v>
      </c>
      <c r="W704" s="1" t="s">
        <v>503</v>
      </c>
      <c r="X704" s="7" t="s">
        <v>4182</v>
      </c>
      <c r="Y704" s="1" t="s">
        <v>3957</v>
      </c>
      <c r="Z704" s="7" t="s">
        <v>4196</v>
      </c>
      <c r="AA704" s="1">
        <v>8111001100</v>
      </c>
      <c r="AB704" s="1">
        <v>993.96</v>
      </c>
      <c r="AC704" s="1">
        <v>990</v>
      </c>
      <c r="AD704" s="1">
        <v>5067.0576000000001</v>
      </c>
    </row>
    <row r="705" spans="1:30" x14ac:dyDescent="0.25">
      <c r="A705" s="1">
        <v>41288</v>
      </c>
      <c r="B705" s="1" t="s">
        <v>1137</v>
      </c>
      <c r="C705" s="2">
        <v>40611</v>
      </c>
      <c r="D705" s="3">
        <v>2011</v>
      </c>
      <c r="E705" s="3">
        <v>3</v>
      </c>
      <c r="F705" s="1" t="s">
        <v>22</v>
      </c>
      <c r="G705" s="1"/>
      <c r="H705" s="1" t="s">
        <v>1138</v>
      </c>
      <c r="I705" s="1" t="s">
        <v>1139</v>
      </c>
      <c r="J705" s="1">
        <v>3523015783</v>
      </c>
      <c r="K705" s="1" t="s">
        <v>925</v>
      </c>
      <c r="L705" s="1" t="s">
        <v>926</v>
      </c>
      <c r="M705" s="1" t="s">
        <v>30</v>
      </c>
      <c r="N705" s="7" t="s">
        <v>4206</v>
      </c>
      <c r="O705" s="1"/>
      <c r="P705" s="1" t="s">
        <v>54</v>
      </c>
      <c r="Q705" s="1" t="s">
        <v>1140</v>
      </c>
      <c r="R705" s="1"/>
      <c r="S705" s="1" t="s">
        <v>503</v>
      </c>
      <c r="V705" s="7" t="s">
        <v>4069</v>
      </c>
      <c r="W705" s="1" t="s">
        <v>503</v>
      </c>
      <c r="X705" s="7" t="s">
        <v>4193</v>
      </c>
      <c r="Y705" s="1" t="s">
        <v>3959</v>
      </c>
      <c r="Z705" s="7" t="s">
        <v>4196</v>
      </c>
      <c r="AA705" s="1">
        <v>8112219000</v>
      </c>
      <c r="AB705" s="1">
        <v>8.5</v>
      </c>
      <c r="AC705" s="1">
        <v>5</v>
      </c>
      <c r="AD705" s="1">
        <v>77.239999999999995</v>
      </c>
    </row>
    <row r="706" spans="1:30" x14ac:dyDescent="0.25">
      <c r="A706" s="1">
        <v>2328</v>
      </c>
      <c r="B706" s="1" t="s">
        <v>1839</v>
      </c>
      <c r="C706" s="2">
        <v>40205</v>
      </c>
      <c r="D706" s="3">
        <v>2010</v>
      </c>
      <c r="E706" s="3">
        <v>1</v>
      </c>
      <c r="F706" s="1" t="s">
        <v>22</v>
      </c>
      <c r="G706" s="1"/>
      <c r="H706" s="1" t="s">
        <v>1840</v>
      </c>
      <c r="I706" s="1" t="s">
        <v>1841</v>
      </c>
      <c r="J706" s="1">
        <v>3528000597</v>
      </c>
      <c r="K706" s="1" t="s">
        <v>178</v>
      </c>
      <c r="L706" s="1" t="s">
        <v>179</v>
      </c>
      <c r="M706" s="1" t="s">
        <v>30</v>
      </c>
      <c r="N706" s="7" t="s">
        <v>4223</v>
      </c>
      <c r="O706" s="1"/>
      <c r="P706" s="1" t="s">
        <v>54</v>
      </c>
      <c r="Q706" s="1" t="s">
        <v>1842</v>
      </c>
      <c r="R706" s="1" t="s">
        <v>1843</v>
      </c>
      <c r="S706" s="1" t="s">
        <v>1844</v>
      </c>
      <c r="U706" s="7">
        <f>IF(ISERROR(FIND("РУСАЛ",S706,1)),0,1)</f>
        <v>0</v>
      </c>
      <c r="V706" s="7" t="s">
        <v>4174</v>
      </c>
      <c r="W706" s="1"/>
      <c r="X706" s="7" t="s">
        <v>4184</v>
      </c>
      <c r="Y706" s="1" t="s">
        <v>3930</v>
      </c>
      <c r="Z706" s="7" t="s">
        <v>4196</v>
      </c>
      <c r="AA706" s="1">
        <v>7502100000</v>
      </c>
      <c r="AB706" s="1">
        <v>7315</v>
      </c>
      <c r="AC706" s="1">
        <v>7000</v>
      </c>
      <c r="AD706" s="8">
        <v>137873</v>
      </c>
    </row>
    <row r="707" spans="1:30" x14ac:dyDescent="0.25">
      <c r="A707" s="1">
        <v>4431</v>
      </c>
      <c r="B707" s="1" t="s">
        <v>1995</v>
      </c>
      <c r="C707" s="2">
        <v>40329</v>
      </c>
      <c r="D707" s="3">
        <v>2010</v>
      </c>
      <c r="E707" s="3">
        <v>5</v>
      </c>
      <c r="F707" s="1" t="s">
        <v>22</v>
      </c>
      <c r="G707" s="1"/>
      <c r="H707" s="1" t="s">
        <v>1996</v>
      </c>
      <c r="I707" s="1" t="s">
        <v>1997</v>
      </c>
      <c r="J707" s="1">
        <v>3528000597</v>
      </c>
      <c r="K707" s="1" t="s">
        <v>178</v>
      </c>
      <c r="L707" s="1" t="s">
        <v>1998</v>
      </c>
      <c r="M707" s="1" t="s">
        <v>30</v>
      </c>
      <c r="N707" s="7" t="s">
        <v>4223</v>
      </c>
      <c r="O707" s="1"/>
      <c r="P707" s="1" t="s">
        <v>54</v>
      </c>
      <c r="Q707" s="1" t="s">
        <v>1999</v>
      </c>
      <c r="R707" s="1" t="s">
        <v>2000</v>
      </c>
      <c r="S707" s="1" t="s">
        <v>2001</v>
      </c>
      <c r="U707" s="7">
        <f>IF(ISERROR(FIND("РУСАЛ",S707,1)),0,1)</f>
        <v>0</v>
      </c>
      <c r="V707" s="7" t="s">
        <v>4174</v>
      </c>
      <c r="W707" s="1" t="s">
        <v>2002</v>
      </c>
      <c r="X707" s="7" t="s">
        <v>4184</v>
      </c>
      <c r="Y707" s="1" t="s">
        <v>3930</v>
      </c>
      <c r="Z707" s="7" t="s">
        <v>4196</v>
      </c>
      <c r="AA707" s="1">
        <v>7502100000</v>
      </c>
      <c r="AB707" s="1">
        <v>7050</v>
      </c>
      <c r="AC707" s="1">
        <v>7000</v>
      </c>
      <c r="AD707" s="8">
        <v>176632</v>
      </c>
    </row>
    <row r="708" spans="1:30" x14ac:dyDescent="0.25">
      <c r="A708" s="1">
        <v>6484</v>
      </c>
      <c r="B708" s="1" t="s">
        <v>2136</v>
      </c>
      <c r="C708" s="2">
        <v>40480</v>
      </c>
      <c r="D708" s="3">
        <v>2010</v>
      </c>
      <c r="E708" s="3">
        <v>10</v>
      </c>
      <c r="F708" s="1" t="s">
        <v>22</v>
      </c>
      <c r="G708" s="1"/>
      <c r="H708" s="1" t="s">
        <v>2137</v>
      </c>
      <c r="I708" s="1"/>
      <c r="J708" s="1">
        <v>3528000597</v>
      </c>
      <c r="K708" s="1" t="s">
        <v>178</v>
      </c>
      <c r="L708" s="1" t="s">
        <v>179</v>
      </c>
      <c r="M708" s="1" t="s">
        <v>30</v>
      </c>
      <c r="N708" s="7" t="s">
        <v>4223</v>
      </c>
      <c r="O708" s="1"/>
      <c r="P708" s="1" t="s">
        <v>54</v>
      </c>
      <c r="Q708" s="1" t="s">
        <v>2138</v>
      </c>
      <c r="R708" s="1" t="s">
        <v>2139</v>
      </c>
      <c r="S708" s="1" t="s">
        <v>181</v>
      </c>
      <c r="U708" s="7">
        <f>IF(ISERROR(FIND("РУСАЛ",S708,1)),0,1)</f>
        <v>0</v>
      </c>
      <c r="V708" s="7" t="s">
        <v>4174</v>
      </c>
      <c r="W708" s="1" t="s">
        <v>2002</v>
      </c>
      <c r="X708" s="7" t="s">
        <v>4184</v>
      </c>
      <c r="Y708" s="1" t="s">
        <v>3930</v>
      </c>
      <c r="Z708" s="7" t="s">
        <v>4196</v>
      </c>
      <c r="AA708" s="1">
        <v>7502100000</v>
      </c>
      <c r="AB708" s="1">
        <v>8058</v>
      </c>
      <c r="AC708" s="1">
        <v>8000</v>
      </c>
      <c r="AD708" s="8">
        <v>211209.53</v>
      </c>
    </row>
    <row r="709" spans="1:30" x14ac:dyDescent="0.25">
      <c r="A709" s="1">
        <v>31512</v>
      </c>
      <c r="B709" s="1" t="s">
        <v>175</v>
      </c>
      <c r="C709" s="2">
        <v>40617</v>
      </c>
      <c r="D709" s="3">
        <v>2011</v>
      </c>
      <c r="E709" s="3">
        <v>3</v>
      </c>
      <c r="F709" s="1" t="s">
        <v>22</v>
      </c>
      <c r="G709" s="1"/>
      <c r="H709" s="1" t="s">
        <v>176</v>
      </c>
      <c r="I709" s="1" t="s">
        <v>177</v>
      </c>
      <c r="J709" s="1">
        <v>3528000597</v>
      </c>
      <c r="K709" s="1" t="s">
        <v>178</v>
      </c>
      <c r="L709" s="1" t="s">
        <v>179</v>
      </c>
      <c r="M709" s="1" t="s">
        <v>30</v>
      </c>
      <c r="N709" s="7" t="s">
        <v>4223</v>
      </c>
      <c r="O709" s="1"/>
      <c r="P709" s="1" t="s">
        <v>54</v>
      </c>
      <c r="Q709" s="1" t="s">
        <v>180</v>
      </c>
      <c r="R709" s="1"/>
      <c r="S709" s="1" t="s">
        <v>181</v>
      </c>
      <c r="T709" s="7" t="s">
        <v>4085</v>
      </c>
      <c r="V709" s="7" t="s">
        <v>4234</v>
      </c>
      <c r="W709" s="1" t="s">
        <v>2002</v>
      </c>
      <c r="X709" s="7" t="s">
        <v>4184</v>
      </c>
      <c r="Y709" s="1" t="s">
        <v>3930</v>
      </c>
      <c r="Z709" s="7" t="s">
        <v>4196</v>
      </c>
      <c r="AA709" s="1">
        <v>7502100000</v>
      </c>
      <c r="AB709" s="1">
        <v>7315</v>
      </c>
      <c r="AC709" s="1">
        <v>7000</v>
      </c>
      <c r="AD709" s="8">
        <v>213573.97</v>
      </c>
    </row>
    <row r="710" spans="1:30" x14ac:dyDescent="0.25">
      <c r="A710" s="1">
        <v>32220</v>
      </c>
      <c r="B710" s="1" t="s">
        <v>386</v>
      </c>
      <c r="C710" s="2">
        <v>40730</v>
      </c>
      <c r="D710" s="3">
        <v>2011</v>
      </c>
      <c r="E710" s="3">
        <v>7</v>
      </c>
      <c r="F710" s="1" t="s">
        <v>22</v>
      </c>
      <c r="G710" s="1"/>
      <c r="H710" s="1" t="s">
        <v>387</v>
      </c>
      <c r="I710" s="1" t="s">
        <v>388</v>
      </c>
      <c r="J710" s="1">
        <v>3528000597</v>
      </c>
      <c r="K710" s="1" t="s">
        <v>178</v>
      </c>
      <c r="L710" s="1" t="s">
        <v>179</v>
      </c>
      <c r="M710" s="1" t="s">
        <v>30</v>
      </c>
      <c r="N710" s="7" t="s">
        <v>4223</v>
      </c>
      <c r="O710" s="1"/>
      <c r="P710" s="1" t="s">
        <v>54</v>
      </c>
      <c r="Q710" s="1" t="s">
        <v>389</v>
      </c>
      <c r="R710" s="1"/>
      <c r="S710" s="1" t="s">
        <v>197</v>
      </c>
      <c r="T710" s="7" t="s">
        <v>4085</v>
      </c>
      <c r="V710" s="7" t="s">
        <v>4234</v>
      </c>
      <c r="W710" s="1" t="s">
        <v>197</v>
      </c>
      <c r="X710" s="7" t="s">
        <v>4184</v>
      </c>
      <c r="Y710" s="1" t="s">
        <v>3930</v>
      </c>
      <c r="Z710" s="7" t="s">
        <v>4196</v>
      </c>
      <c r="AA710" s="1">
        <v>7502100000</v>
      </c>
      <c r="AB710" s="1">
        <v>7315</v>
      </c>
      <c r="AC710" s="1">
        <v>7000</v>
      </c>
      <c r="AD710" s="8">
        <v>179773.59</v>
      </c>
    </row>
    <row r="711" spans="1:30" x14ac:dyDescent="0.25">
      <c r="A711" s="1">
        <v>34490</v>
      </c>
      <c r="B711" s="1" t="s">
        <v>524</v>
      </c>
      <c r="C711" s="2">
        <v>40626</v>
      </c>
      <c r="D711" s="3">
        <v>2011</v>
      </c>
      <c r="E711" s="3">
        <v>3</v>
      </c>
      <c r="F711" s="1" t="s">
        <v>22</v>
      </c>
      <c r="G711" s="1"/>
      <c r="H711" s="1"/>
      <c r="I711" s="1"/>
      <c r="J711" s="1">
        <v>3528079131</v>
      </c>
      <c r="K711" s="1" t="s">
        <v>525</v>
      </c>
      <c r="L711" s="1" t="s">
        <v>526</v>
      </c>
      <c r="M711" s="1"/>
      <c r="N711" s="7" t="s">
        <v>4086</v>
      </c>
      <c r="O711" s="1"/>
      <c r="P711" s="1" t="s">
        <v>527</v>
      </c>
      <c r="Q711" s="1" t="s">
        <v>528</v>
      </c>
      <c r="R711" s="1"/>
      <c r="S711" s="1" t="s">
        <v>529</v>
      </c>
      <c r="T711" s="7" t="s">
        <v>4085</v>
      </c>
      <c r="V711" s="7" t="s">
        <v>4234</v>
      </c>
      <c r="W711" s="1" t="s">
        <v>3557</v>
      </c>
      <c r="X711" s="7" t="s">
        <v>4177</v>
      </c>
      <c r="Y711" s="1" t="s">
        <v>3935</v>
      </c>
      <c r="Z711" s="7" t="s">
        <v>4195</v>
      </c>
      <c r="AA711" s="1">
        <v>7602009000</v>
      </c>
      <c r="AB711" s="1">
        <v>344</v>
      </c>
      <c r="AC711" s="1">
        <v>344</v>
      </c>
      <c r="AD711" s="7">
        <v>517.16</v>
      </c>
    </row>
    <row r="712" spans="1:30" x14ac:dyDescent="0.25">
      <c r="A712" s="1">
        <v>14466</v>
      </c>
      <c r="B712" s="1" t="s">
        <v>3056</v>
      </c>
      <c r="C712" s="2">
        <v>40289</v>
      </c>
      <c r="D712" s="3">
        <v>2010</v>
      </c>
      <c r="E712" s="3">
        <v>4</v>
      </c>
      <c r="F712" s="1" t="s">
        <v>22</v>
      </c>
      <c r="G712" s="1"/>
      <c r="H712" s="1" t="s">
        <v>3057</v>
      </c>
      <c r="I712" s="1" t="s">
        <v>3058</v>
      </c>
      <c r="J712" s="1">
        <v>3665022916</v>
      </c>
      <c r="K712" s="1" t="s">
        <v>3059</v>
      </c>
      <c r="L712" s="1" t="s">
        <v>3060</v>
      </c>
      <c r="M712" s="1" t="s">
        <v>71</v>
      </c>
      <c r="N712" s="7" t="s">
        <v>4197</v>
      </c>
      <c r="O712" s="1"/>
      <c r="P712" s="1" t="s">
        <v>54</v>
      </c>
      <c r="Q712" s="1" t="s">
        <v>3061</v>
      </c>
      <c r="R712" s="1" t="s">
        <v>3062</v>
      </c>
      <c r="S712" s="1" t="s">
        <v>3063</v>
      </c>
      <c r="U712" s="7">
        <f>IF(ISERROR(FIND("РУСАЛ",S712,1)),0,1)</f>
        <v>0</v>
      </c>
      <c r="V712" s="7" t="s">
        <v>4067</v>
      </c>
      <c r="W712" s="1" t="e">
        <f>- ОТСУТСТВУЕТ</f>
        <v>#NAME?</v>
      </c>
      <c r="X712" s="7" t="s">
        <v>4178</v>
      </c>
      <c r="Y712" s="1" t="s">
        <v>3949</v>
      </c>
      <c r="Z712" s="7" t="s">
        <v>4196</v>
      </c>
      <c r="AA712" s="1">
        <v>8106001000</v>
      </c>
      <c r="AB712" s="1">
        <v>529</v>
      </c>
      <c r="AC712" s="1">
        <v>500</v>
      </c>
      <c r="AD712" s="1">
        <v>10142</v>
      </c>
    </row>
    <row r="713" spans="1:30" x14ac:dyDescent="0.25">
      <c r="A713" s="1">
        <v>17297</v>
      </c>
      <c r="B713" s="1" t="s">
        <v>3357</v>
      </c>
      <c r="C713" s="2">
        <v>40436</v>
      </c>
      <c r="D713" s="3">
        <v>2010</v>
      </c>
      <c r="E713" s="3">
        <v>9</v>
      </c>
      <c r="F713" s="1" t="s">
        <v>22</v>
      </c>
      <c r="G713" s="1"/>
      <c r="H713" s="1" t="s">
        <v>3057</v>
      </c>
      <c r="I713" s="1" t="s">
        <v>3058</v>
      </c>
      <c r="J713" s="1">
        <v>3665022916</v>
      </c>
      <c r="K713" s="1" t="s">
        <v>3059</v>
      </c>
      <c r="L713" s="1" t="s">
        <v>3060</v>
      </c>
      <c r="M713" s="1" t="s">
        <v>71</v>
      </c>
      <c r="N713" s="7" t="s">
        <v>4197</v>
      </c>
      <c r="O713" s="1"/>
      <c r="P713" s="1" t="s">
        <v>54</v>
      </c>
      <c r="Q713" s="1" t="s">
        <v>3358</v>
      </c>
      <c r="R713" s="1" t="s">
        <v>3359</v>
      </c>
      <c r="S713" s="1" t="s">
        <v>3063</v>
      </c>
      <c r="U713" s="7">
        <f>IF(ISERROR(FIND("РУСАЛ",S713,1)),0,1)</f>
        <v>0</v>
      </c>
      <c r="V713" s="7" t="s">
        <v>4067</v>
      </c>
      <c r="W713" s="1" t="e">
        <f>- ОТСУТСТВУЕТ</f>
        <v>#NAME?</v>
      </c>
      <c r="X713" s="7" t="s">
        <v>4178</v>
      </c>
      <c r="Y713" s="1" t="s">
        <v>3949</v>
      </c>
      <c r="Z713" s="7" t="s">
        <v>4196</v>
      </c>
      <c r="AA713" s="1">
        <v>8106001000</v>
      </c>
      <c r="AB713" s="1">
        <v>531</v>
      </c>
      <c r="AC713" s="1">
        <v>500</v>
      </c>
      <c r="AD713" s="1">
        <v>10367.9</v>
      </c>
    </row>
    <row r="714" spans="1:30" x14ac:dyDescent="0.25">
      <c r="A714" s="1">
        <v>31272</v>
      </c>
      <c r="B714" s="1" t="s">
        <v>113</v>
      </c>
      <c r="C714" s="2">
        <v>40581</v>
      </c>
      <c r="D714" s="3">
        <v>2011</v>
      </c>
      <c r="E714" s="3">
        <v>2</v>
      </c>
      <c r="F714" s="1" t="s">
        <v>22</v>
      </c>
      <c r="G714" s="1"/>
      <c r="H714" s="1" t="s">
        <v>114</v>
      </c>
      <c r="I714" s="1" t="s">
        <v>115</v>
      </c>
      <c r="J714" s="1">
        <v>3702601262</v>
      </c>
      <c r="K714" s="1" t="s">
        <v>116</v>
      </c>
      <c r="L714" s="1" t="s">
        <v>117</v>
      </c>
      <c r="M714" s="1" t="s">
        <v>103</v>
      </c>
      <c r="N714" s="7" t="s">
        <v>4209</v>
      </c>
      <c r="O714" s="1"/>
      <c r="P714" s="1" t="s">
        <v>40</v>
      </c>
      <c r="Q714" s="1" t="s">
        <v>118</v>
      </c>
      <c r="R714" s="1" t="s">
        <v>119</v>
      </c>
      <c r="S714" s="1" t="s">
        <v>120</v>
      </c>
      <c r="T714" s="7" t="s">
        <v>4085</v>
      </c>
      <c r="V714" s="7" t="s">
        <v>4234</v>
      </c>
      <c r="W714" s="1" t="s">
        <v>3877</v>
      </c>
      <c r="X714" s="7" t="s">
        <v>4180</v>
      </c>
      <c r="Y714" s="1" t="s">
        <v>3927</v>
      </c>
      <c r="Z714" s="7" t="s">
        <v>4196</v>
      </c>
      <c r="AA714" s="1">
        <v>7403220000</v>
      </c>
      <c r="AB714" s="1">
        <v>76.23</v>
      </c>
      <c r="AC714" s="1">
        <v>74.25</v>
      </c>
      <c r="AD714" s="1">
        <v>929.61</v>
      </c>
    </row>
    <row r="715" spans="1:30" x14ac:dyDescent="0.25">
      <c r="A715" s="1">
        <v>46348</v>
      </c>
      <c r="B715" s="1" t="s">
        <v>1555</v>
      </c>
      <c r="C715" s="2">
        <v>40739</v>
      </c>
      <c r="D715" s="3">
        <v>2011</v>
      </c>
      <c r="E715" s="3">
        <v>7</v>
      </c>
      <c r="F715" s="1" t="s">
        <v>22</v>
      </c>
      <c r="G715" s="1"/>
      <c r="H715" s="1" t="s">
        <v>1556</v>
      </c>
      <c r="I715" s="1" t="s">
        <v>1557</v>
      </c>
      <c r="J715" s="1">
        <v>3702615642</v>
      </c>
      <c r="K715" s="1" t="s">
        <v>1558</v>
      </c>
      <c r="L715" s="1" t="s">
        <v>1559</v>
      </c>
      <c r="M715" s="1" t="s">
        <v>38</v>
      </c>
      <c r="N715" s="7" t="s">
        <v>4209</v>
      </c>
      <c r="O715" s="1"/>
      <c r="P715" s="1" t="s">
        <v>40</v>
      </c>
      <c r="Q715" s="1" t="s">
        <v>1560</v>
      </c>
      <c r="R715" s="1"/>
      <c r="S715" s="1" t="s">
        <v>1561</v>
      </c>
      <c r="V715" s="7" t="s">
        <v>4028</v>
      </c>
      <c r="W715" s="1" t="s">
        <v>3914</v>
      </c>
      <c r="X715" s="7" t="s">
        <v>4186</v>
      </c>
      <c r="Y715" s="1" t="s">
        <v>3948</v>
      </c>
      <c r="Z715" s="7" t="s">
        <v>4196</v>
      </c>
      <c r="AA715" s="1">
        <v>8105200000</v>
      </c>
      <c r="AB715" s="1">
        <v>114</v>
      </c>
      <c r="AC715" s="1">
        <v>103</v>
      </c>
      <c r="AD715" s="1">
        <v>6077</v>
      </c>
    </row>
    <row r="716" spans="1:30" x14ac:dyDescent="0.25">
      <c r="A716" s="1">
        <v>11742</v>
      </c>
      <c r="B716" s="1" t="s">
        <v>2772</v>
      </c>
      <c r="C716" s="2">
        <v>40267</v>
      </c>
      <c r="D716" s="3">
        <v>2010</v>
      </c>
      <c r="E716" s="3">
        <v>3</v>
      </c>
      <c r="F716" s="1" t="s">
        <v>22</v>
      </c>
      <c r="G716" s="1"/>
      <c r="H716" s="1" t="s">
        <v>2773</v>
      </c>
      <c r="I716" s="1" t="s">
        <v>2774</v>
      </c>
      <c r="J716" s="1">
        <v>3803100054</v>
      </c>
      <c r="K716" s="1" t="s">
        <v>409</v>
      </c>
      <c r="L716" s="1" t="s">
        <v>615</v>
      </c>
      <c r="M716" s="1" t="s">
        <v>53</v>
      </c>
      <c r="N716" s="7" t="s">
        <v>4205</v>
      </c>
      <c r="O716" s="1"/>
      <c r="P716" s="1" t="s">
        <v>54</v>
      </c>
      <c r="Q716" s="1" t="s">
        <v>2775</v>
      </c>
      <c r="R716" s="1" t="s">
        <v>410</v>
      </c>
      <c r="S716" s="1" t="s">
        <v>2776</v>
      </c>
      <c r="U716" s="7">
        <f>IF(ISERROR(FIND("РУСАЛ",S716,1)),0,1)</f>
        <v>0</v>
      </c>
      <c r="V716" s="7" t="s">
        <v>4119</v>
      </c>
      <c r="W716" s="1" t="s">
        <v>197</v>
      </c>
      <c r="X716" s="7" t="s">
        <v>4182</v>
      </c>
      <c r="Y716" s="1" t="s">
        <v>3958</v>
      </c>
      <c r="Z716" s="7" t="s">
        <v>4195</v>
      </c>
      <c r="AA716" s="1">
        <v>8111009000</v>
      </c>
      <c r="AB716" s="1">
        <v>20680</v>
      </c>
      <c r="AC716" s="1">
        <v>20000</v>
      </c>
      <c r="AD716" s="1">
        <v>44860</v>
      </c>
    </row>
    <row r="717" spans="1:30" x14ac:dyDescent="0.25">
      <c r="A717" s="1">
        <v>16541</v>
      </c>
      <c r="B717" s="1" t="s">
        <v>3250</v>
      </c>
      <c r="C717" s="2">
        <v>40408</v>
      </c>
      <c r="D717" s="3">
        <v>2010</v>
      </c>
      <c r="E717" s="3">
        <v>8</v>
      </c>
      <c r="F717" s="1" t="s">
        <v>22</v>
      </c>
      <c r="G717" s="1"/>
      <c r="H717" s="1" t="s">
        <v>3251</v>
      </c>
      <c r="I717" s="1" t="s">
        <v>3252</v>
      </c>
      <c r="J717" s="1">
        <v>3803100054</v>
      </c>
      <c r="K717" s="1" t="s">
        <v>409</v>
      </c>
      <c r="L717" s="1" t="s">
        <v>3253</v>
      </c>
      <c r="M717" s="1" t="s">
        <v>53</v>
      </c>
      <c r="N717" s="7" t="s">
        <v>4205</v>
      </c>
      <c r="O717" s="1"/>
      <c r="P717" s="1" t="s">
        <v>24</v>
      </c>
      <c r="Q717" s="1" t="s">
        <v>3254</v>
      </c>
      <c r="R717" s="1" t="s">
        <v>410</v>
      </c>
      <c r="S717" s="1" t="s">
        <v>3255</v>
      </c>
      <c r="U717" s="7">
        <f>IF(ISERROR(FIND("РУСАЛ",S717,1)),0,1)</f>
        <v>0</v>
      </c>
      <c r="V717" s="7" t="s">
        <v>4151</v>
      </c>
      <c r="W717" s="1" t="s">
        <v>197</v>
      </c>
      <c r="X717" s="7" t="s">
        <v>4182</v>
      </c>
      <c r="Y717" s="1" t="s">
        <v>3957</v>
      </c>
      <c r="Z717" s="7" t="s">
        <v>4196</v>
      </c>
      <c r="AA717" s="1">
        <v>8111001100</v>
      </c>
      <c r="AB717" s="1">
        <v>48096</v>
      </c>
      <c r="AC717" s="1">
        <v>48000</v>
      </c>
      <c r="AD717" s="1">
        <v>147360</v>
      </c>
    </row>
    <row r="718" spans="1:30" x14ac:dyDescent="0.25">
      <c r="A718" s="1">
        <v>16619</v>
      </c>
      <c r="B718" s="1" t="s">
        <v>3287</v>
      </c>
      <c r="C718" s="2">
        <v>40413</v>
      </c>
      <c r="D718" s="3">
        <v>2010</v>
      </c>
      <c r="E718" s="3">
        <v>8</v>
      </c>
      <c r="F718" s="1" t="s">
        <v>22</v>
      </c>
      <c r="G718" s="1"/>
      <c r="H718" s="1" t="s">
        <v>3288</v>
      </c>
      <c r="I718" s="1" t="s">
        <v>3289</v>
      </c>
      <c r="J718" s="1">
        <v>3803100054</v>
      </c>
      <c r="K718" s="1" t="s">
        <v>409</v>
      </c>
      <c r="L718" s="1" t="s">
        <v>3253</v>
      </c>
      <c r="M718" s="1" t="s">
        <v>53</v>
      </c>
      <c r="N718" s="7" t="s">
        <v>4205</v>
      </c>
      <c r="O718" s="1"/>
      <c r="P718" s="1" t="s">
        <v>24</v>
      </c>
      <c r="Q718" s="1" t="s">
        <v>3290</v>
      </c>
      <c r="R718" s="1" t="s">
        <v>410</v>
      </c>
      <c r="S718" s="1" t="s">
        <v>3291</v>
      </c>
      <c r="U718" s="7">
        <f>IF(ISERROR(FIND("РУСАЛ",S718,1)),0,1)</f>
        <v>0</v>
      </c>
      <c r="V718" s="7" t="s">
        <v>4135</v>
      </c>
      <c r="W718" s="1" t="s">
        <v>197</v>
      </c>
      <c r="X718" s="7" t="s">
        <v>4181</v>
      </c>
      <c r="Y718" s="1" t="s">
        <v>3946</v>
      </c>
      <c r="Z718" s="7" t="s">
        <v>4196</v>
      </c>
      <c r="AA718" s="1">
        <v>8104110000</v>
      </c>
      <c r="AB718" s="1">
        <v>58950</v>
      </c>
      <c r="AC718" s="1">
        <v>58920</v>
      </c>
      <c r="AD718" s="1">
        <v>173224.8</v>
      </c>
    </row>
    <row r="719" spans="1:30" x14ac:dyDescent="0.25">
      <c r="A719" s="1">
        <v>17199</v>
      </c>
      <c r="B719" s="1" t="s">
        <v>3327</v>
      </c>
      <c r="C719" s="2">
        <v>40424</v>
      </c>
      <c r="D719" s="3">
        <v>2010</v>
      </c>
      <c r="E719" s="3">
        <v>9</v>
      </c>
      <c r="F719" s="1" t="s">
        <v>22</v>
      </c>
      <c r="G719" s="1"/>
      <c r="H719" s="1" t="s">
        <v>3288</v>
      </c>
      <c r="I719" s="1" t="s">
        <v>3289</v>
      </c>
      <c r="J719" s="1">
        <v>3803100054</v>
      </c>
      <c r="K719" s="1" t="s">
        <v>409</v>
      </c>
      <c r="L719" s="1" t="s">
        <v>3253</v>
      </c>
      <c r="M719" s="1" t="s">
        <v>53</v>
      </c>
      <c r="N719" s="7" t="s">
        <v>4205</v>
      </c>
      <c r="O719" s="1"/>
      <c r="P719" s="1" t="s">
        <v>24</v>
      </c>
      <c r="Q719" s="1" t="s">
        <v>3290</v>
      </c>
      <c r="R719" s="1" t="s">
        <v>410</v>
      </c>
      <c r="S719" s="1" t="s">
        <v>3291</v>
      </c>
      <c r="U719" s="7">
        <f>IF(ISERROR(FIND("РУСАЛ",S719,1)),0,1)</f>
        <v>0</v>
      </c>
      <c r="V719" s="7" t="s">
        <v>4135</v>
      </c>
      <c r="W719" s="1" t="s">
        <v>197</v>
      </c>
      <c r="X719" s="7" t="s">
        <v>4181</v>
      </c>
      <c r="Y719" s="1" t="s">
        <v>3946</v>
      </c>
      <c r="Z719" s="7" t="s">
        <v>4196</v>
      </c>
      <c r="AA719" s="1">
        <v>8104110000</v>
      </c>
      <c r="AB719" s="1">
        <v>58950</v>
      </c>
      <c r="AC719" s="1">
        <v>58920</v>
      </c>
      <c r="AD719" s="1">
        <v>173224.8</v>
      </c>
    </row>
    <row r="720" spans="1:30" x14ac:dyDescent="0.25">
      <c r="A720" s="1">
        <v>17200</v>
      </c>
      <c r="B720" s="1" t="s">
        <v>3328</v>
      </c>
      <c r="C720" s="2">
        <v>40423</v>
      </c>
      <c r="D720" s="3">
        <v>2010</v>
      </c>
      <c r="E720" s="3">
        <v>9</v>
      </c>
      <c r="F720" s="1" t="s">
        <v>22</v>
      </c>
      <c r="G720" s="1"/>
      <c r="H720" s="1" t="s">
        <v>3251</v>
      </c>
      <c r="I720" s="1" t="s">
        <v>3252</v>
      </c>
      <c r="J720" s="1">
        <v>3803100054</v>
      </c>
      <c r="K720" s="1" t="s">
        <v>409</v>
      </c>
      <c r="L720" s="1" t="s">
        <v>3253</v>
      </c>
      <c r="M720" s="1" t="s">
        <v>53</v>
      </c>
      <c r="N720" s="7" t="s">
        <v>4205</v>
      </c>
      <c r="O720" s="1"/>
      <c r="P720" s="1" t="s">
        <v>24</v>
      </c>
      <c r="Q720" s="1" t="s">
        <v>3254</v>
      </c>
      <c r="R720" s="1" t="s">
        <v>410</v>
      </c>
      <c r="S720" s="1" t="s">
        <v>3255</v>
      </c>
      <c r="U720" s="7">
        <f>IF(ISERROR(FIND("РУСАЛ",S720,1)),0,1)</f>
        <v>0</v>
      </c>
      <c r="V720" s="7" t="s">
        <v>4151</v>
      </c>
      <c r="W720" s="1" t="s">
        <v>197</v>
      </c>
      <c r="X720" s="7" t="s">
        <v>4182</v>
      </c>
      <c r="Y720" s="1" t="s">
        <v>3957</v>
      </c>
      <c r="Z720" s="7" t="s">
        <v>4196</v>
      </c>
      <c r="AA720" s="1">
        <v>8111001100</v>
      </c>
      <c r="AB720" s="1">
        <v>24048</v>
      </c>
      <c r="AC720" s="1">
        <v>24000</v>
      </c>
      <c r="AD720" s="1">
        <v>73680</v>
      </c>
    </row>
    <row r="721" spans="1:30" x14ac:dyDescent="0.25">
      <c r="A721" s="1">
        <v>17599</v>
      </c>
      <c r="B721" s="1" t="s">
        <v>3430</v>
      </c>
      <c r="C721" s="2">
        <v>40455</v>
      </c>
      <c r="D721" s="3">
        <v>2010</v>
      </c>
      <c r="E721" s="3">
        <v>10</v>
      </c>
      <c r="F721" s="1" t="s">
        <v>22</v>
      </c>
      <c r="G721" s="1"/>
      <c r="H721" s="1" t="s">
        <v>1282</v>
      </c>
      <c r="I721" s="1"/>
      <c r="J721" s="1">
        <v>3803100054</v>
      </c>
      <c r="K721" s="1" t="s">
        <v>409</v>
      </c>
      <c r="L721" s="1" t="s">
        <v>615</v>
      </c>
      <c r="M721" s="1" t="s">
        <v>53</v>
      </c>
      <c r="N721" s="7" t="s">
        <v>4205</v>
      </c>
      <c r="O721" s="1"/>
      <c r="P721" s="1" t="s">
        <v>24</v>
      </c>
      <c r="Q721" s="1" t="s">
        <v>2775</v>
      </c>
      <c r="R721" s="1" t="s">
        <v>3431</v>
      </c>
      <c r="S721" s="1" t="s">
        <v>1284</v>
      </c>
      <c r="U721" s="7">
        <f>IF(ISERROR(FIND("РУСАЛ",S721,1)),0,1)</f>
        <v>0</v>
      </c>
      <c r="V721" s="7" t="s">
        <v>4119</v>
      </c>
      <c r="W721" s="1" t="s">
        <v>197</v>
      </c>
      <c r="X721" s="7" t="s">
        <v>4182</v>
      </c>
      <c r="Y721" s="1" t="s">
        <v>3958</v>
      </c>
      <c r="Z721" s="7" t="s">
        <v>4195</v>
      </c>
      <c r="AA721" s="1">
        <v>8111009000</v>
      </c>
      <c r="AB721" s="1">
        <v>41200</v>
      </c>
      <c r="AC721" s="1">
        <v>40000</v>
      </c>
      <c r="AD721" s="1">
        <v>93560</v>
      </c>
    </row>
    <row r="722" spans="1:30" x14ac:dyDescent="0.25">
      <c r="A722" s="1">
        <v>17632</v>
      </c>
      <c r="B722" s="1" t="s">
        <v>3439</v>
      </c>
      <c r="C722" s="2">
        <v>40457</v>
      </c>
      <c r="D722" s="3">
        <v>2010</v>
      </c>
      <c r="E722" s="3">
        <v>10</v>
      </c>
      <c r="F722" s="1" t="s">
        <v>22</v>
      </c>
      <c r="G722" s="1"/>
      <c r="H722" s="1" t="s">
        <v>3288</v>
      </c>
      <c r="I722" s="1"/>
      <c r="J722" s="1">
        <v>3803100054</v>
      </c>
      <c r="K722" s="1" t="s">
        <v>409</v>
      </c>
      <c r="L722" s="1" t="s">
        <v>615</v>
      </c>
      <c r="M722" s="1" t="s">
        <v>53</v>
      </c>
      <c r="N722" s="7" t="s">
        <v>4205</v>
      </c>
      <c r="O722" s="1"/>
      <c r="P722" s="1" t="s">
        <v>24</v>
      </c>
      <c r="Q722" s="1" t="s">
        <v>3290</v>
      </c>
      <c r="R722" s="1" t="s">
        <v>3440</v>
      </c>
      <c r="S722" s="1" t="s">
        <v>3291</v>
      </c>
      <c r="U722" s="7">
        <f>IF(ISERROR(FIND("РУСАЛ",S722,1)),0,1)</f>
        <v>0</v>
      </c>
      <c r="V722" s="7" t="s">
        <v>4135</v>
      </c>
      <c r="W722" s="1" t="s">
        <v>197</v>
      </c>
      <c r="X722" s="7" t="s">
        <v>4181</v>
      </c>
      <c r="Y722" s="1" t="s">
        <v>3946</v>
      </c>
      <c r="Z722" s="7" t="s">
        <v>4196</v>
      </c>
      <c r="AA722" s="1">
        <v>8104110000</v>
      </c>
      <c r="AB722" s="1">
        <v>140968</v>
      </c>
      <c r="AC722" s="1">
        <v>140898</v>
      </c>
      <c r="AD722" s="1">
        <v>414240.12</v>
      </c>
    </row>
    <row r="723" spans="1:30" x14ac:dyDescent="0.25">
      <c r="A723" s="1">
        <v>17745</v>
      </c>
      <c r="B723" s="1" t="s">
        <v>3473</v>
      </c>
      <c r="C723" s="2">
        <v>40464</v>
      </c>
      <c r="D723" s="3">
        <v>2010</v>
      </c>
      <c r="E723" s="3">
        <v>10</v>
      </c>
      <c r="F723" s="1" t="s">
        <v>22</v>
      </c>
      <c r="G723" s="1"/>
      <c r="H723" s="1" t="s">
        <v>3288</v>
      </c>
      <c r="I723" s="1"/>
      <c r="J723" s="1">
        <v>3803100054</v>
      </c>
      <c r="K723" s="1" t="s">
        <v>409</v>
      </c>
      <c r="L723" s="1" t="s">
        <v>615</v>
      </c>
      <c r="M723" s="1" t="s">
        <v>53</v>
      </c>
      <c r="N723" s="7" t="s">
        <v>4205</v>
      </c>
      <c r="O723" s="1"/>
      <c r="P723" s="1" t="s">
        <v>24</v>
      </c>
      <c r="Q723" s="1" t="s">
        <v>3290</v>
      </c>
      <c r="R723" s="1" t="s">
        <v>3474</v>
      </c>
      <c r="S723" s="1" t="s">
        <v>3291</v>
      </c>
      <c r="U723" s="7">
        <f>IF(ISERROR(FIND("РУСАЛ",S723,1)),0,1)</f>
        <v>0</v>
      </c>
      <c r="V723" s="7" t="s">
        <v>4135</v>
      </c>
      <c r="W723" s="1" t="s">
        <v>197</v>
      </c>
      <c r="X723" s="7" t="s">
        <v>4181</v>
      </c>
      <c r="Y723" s="1" t="s">
        <v>3946</v>
      </c>
      <c r="Z723" s="7" t="s">
        <v>4196</v>
      </c>
      <c r="AA723" s="1">
        <v>8104110000</v>
      </c>
      <c r="AB723" s="1">
        <v>99671</v>
      </c>
      <c r="AC723" s="1">
        <v>99621</v>
      </c>
      <c r="AD723" s="1">
        <v>292885.74</v>
      </c>
    </row>
    <row r="724" spans="1:30" x14ac:dyDescent="0.25">
      <c r="A724" s="1">
        <v>17749</v>
      </c>
      <c r="B724" s="1" t="s">
        <v>3475</v>
      </c>
      <c r="C724" s="2">
        <v>40464</v>
      </c>
      <c r="D724" s="3">
        <v>2010</v>
      </c>
      <c r="E724" s="3">
        <v>10</v>
      </c>
      <c r="F724" s="1" t="s">
        <v>22</v>
      </c>
      <c r="G724" s="1"/>
      <c r="H724" s="1" t="s">
        <v>3476</v>
      </c>
      <c r="I724" s="1"/>
      <c r="J724" s="1">
        <v>3803100054</v>
      </c>
      <c r="K724" s="1" t="s">
        <v>409</v>
      </c>
      <c r="L724" s="1" t="s">
        <v>615</v>
      </c>
      <c r="M724" s="1" t="s">
        <v>53</v>
      </c>
      <c r="N724" s="7" t="s">
        <v>4205</v>
      </c>
      <c r="O724" s="1"/>
      <c r="P724" s="1" t="s">
        <v>24</v>
      </c>
      <c r="Q724" s="1" t="s">
        <v>2775</v>
      </c>
      <c r="R724" s="1" t="s">
        <v>3477</v>
      </c>
      <c r="S724" s="1" t="s">
        <v>1136</v>
      </c>
      <c r="U724" s="7">
        <f>IF(ISERROR(FIND("РУСАЛ",S724,1)),0,1)</f>
        <v>0</v>
      </c>
      <c r="V724" s="7" t="s">
        <v>3998</v>
      </c>
      <c r="W724" s="1" t="s">
        <v>197</v>
      </c>
      <c r="X724" s="7" t="s">
        <v>4182</v>
      </c>
      <c r="Y724" s="1" t="s">
        <v>3958</v>
      </c>
      <c r="Z724" s="7" t="s">
        <v>4195</v>
      </c>
      <c r="AA724" s="1">
        <v>8111009000</v>
      </c>
      <c r="AB724" s="1">
        <v>20105</v>
      </c>
      <c r="AC724" s="1">
        <v>19500</v>
      </c>
      <c r="AD724" s="1">
        <v>47463</v>
      </c>
    </row>
    <row r="725" spans="1:30" x14ac:dyDescent="0.25">
      <c r="A725" s="1">
        <v>20910</v>
      </c>
      <c r="B725" s="1" t="s">
        <v>3608</v>
      </c>
      <c r="C725" s="2">
        <v>40533</v>
      </c>
      <c r="D725" s="3">
        <v>2010</v>
      </c>
      <c r="E725" s="3">
        <v>12</v>
      </c>
      <c r="F725" s="1" t="s">
        <v>22</v>
      </c>
      <c r="G725" s="1"/>
      <c r="H725" s="1" t="s">
        <v>1375</v>
      </c>
      <c r="I725" s="1" t="s">
        <v>3609</v>
      </c>
      <c r="J725" s="1">
        <v>3803100054</v>
      </c>
      <c r="K725" s="1" t="s">
        <v>409</v>
      </c>
      <c r="L725" s="1" t="s">
        <v>427</v>
      </c>
      <c r="M725" s="1" t="s">
        <v>247</v>
      </c>
      <c r="N725" s="7" t="s">
        <v>4198</v>
      </c>
      <c r="O725" s="1"/>
      <c r="P725" s="1" t="s">
        <v>24</v>
      </c>
      <c r="Q725" s="1" t="s">
        <v>3610</v>
      </c>
      <c r="R725" s="1" t="s">
        <v>3611</v>
      </c>
      <c r="S725" s="1" t="s">
        <v>3612</v>
      </c>
      <c r="T725" s="7" t="s">
        <v>4085</v>
      </c>
      <c r="V725" s="7" t="s">
        <v>4240</v>
      </c>
      <c r="W725" s="1" t="s">
        <v>197</v>
      </c>
      <c r="X725" s="7" t="s">
        <v>4177</v>
      </c>
      <c r="Y725" s="1" t="s">
        <v>3934</v>
      </c>
      <c r="Z725" s="7" t="s">
        <v>4196</v>
      </c>
      <c r="AA725" s="1">
        <v>7601201009</v>
      </c>
      <c r="AB725" s="1">
        <v>24609</v>
      </c>
      <c r="AC725" s="1">
        <v>24113</v>
      </c>
      <c r="AD725" s="1">
        <v>112101.34</v>
      </c>
    </row>
    <row r="726" spans="1:30" x14ac:dyDescent="0.25">
      <c r="A726" s="1">
        <v>20911</v>
      </c>
      <c r="B726" s="1" t="s">
        <v>3613</v>
      </c>
      <c r="C726" s="2">
        <v>40536</v>
      </c>
      <c r="D726" s="3">
        <v>2010</v>
      </c>
      <c r="E726" s="3">
        <v>12</v>
      </c>
      <c r="F726" s="1" t="s">
        <v>22</v>
      </c>
      <c r="G726" s="1"/>
      <c r="H726" s="1" t="s">
        <v>425</v>
      </c>
      <c r="I726" s="1" t="s">
        <v>3614</v>
      </c>
      <c r="J726" s="1">
        <v>3803100054</v>
      </c>
      <c r="K726" s="1" t="s">
        <v>409</v>
      </c>
      <c r="L726" s="1" t="s">
        <v>427</v>
      </c>
      <c r="M726" s="1" t="s">
        <v>247</v>
      </c>
      <c r="N726" s="7" t="s">
        <v>4203</v>
      </c>
      <c r="O726" s="1"/>
      <c r="P726" s="1" t="s">
        <v>24</v>
      </c>
      <c r="Q726" s="1" t="s">
        <v>3615</v>
      </c>
      <c r="R726" s="1" t="s">
        <v>3616</v>
      </c>
      <c r="S726" s="1" t="s">
        <v>430</v>
      </c>
      <c r="T726" s="7" t="s">
        <v>4085</v>
      </c>
      <c r="V726" s="7" t="s">
        <v>4236</v>
      </c>
      <c r="W726" s="1" t="s">
        <v>197</v>
      </c>
      <c r="X726" s="7" t="s">
        <v>4177</v>
      </c>
      <c r="Y726" s="1" t="s">
        <v>3934</v>
      </c>
      <c r="Z726" s="7" t="s">
        <v>4196</v>
      </c>
      <c r="AA726" s="1">
        <v>7601201009</v>
      </c>
      <c r="AB726" s="1">
        <v>10655</v>
      </c>
      <c r="AC726" s="1">
        <v>10519</v>
      </c>
      <c r="AD726" s="1">
        <v>53110.43</v>
      </c>
    </row>
    <row r="727" spans="1:30" x14ac:dyDescent="0.25">
      <c r="A727" s="1">
        <v>23116</v>
      </c>
      <c r="B727" s="1" t="s">
        <v>3628</v>
      </c>
      <c r="C727" s="2">
        <v>40249</v>
      </c>
      <c r="D727" s="3">
        <v>2010</v>
      </c>
      <c r="E727" s="3">
        <v>3</v>
      </c>
      <c r="F727" s="1" t="s">
        <v>22</v>
      </c>
      <c r="G727" s="1"/>
      <c r="H727" s="1" t="s">
        <v>430</v>
      </c>
      <c r="I727" s="1" t="s">
        <v>3629</v>
      </c>
      <c r="J727" s="1">
        <v>3803100054</v>
      </c>
      <c r="K727" s="1" t="s">
        <v>409</v>
      </c>
      <c r="L727" s="1" t="s">
        <v>615</v>
      </c>
      <c r="M727" s="1" t="s">
        <v>247</v>
      </c>
      <c r="N727" s="7" t="s">
        <v>4203</v>
      </c>
      <c r="O727" s="1"/>
      <c r="P727" s="1" t="s">
        <v>54</v>
      </c>
      <c r="Q727" s="1" t="s">
        <v>3630</v>
      </c>
      <c r="R727" s="1" t="s">
        <v>410</v>
      </c>
      <c r="S727" s="1" t="s">
        <v>430</v>
      </c>
      <c r="T727" s="7" t="s">
        <v>4085</v>
      </c>
      <c r="V727" s="7" t="s">
        <v>4235</v>
      </c>
      <c r="W727" s="1" t="s">
        <v>197</v>
      </c>
      <c r="X727" s="7" t="s">
        <v>4177</v>
      </c>
      <c r="Y727" s="1" t="s">
        <v>3934</v>
      </c>
      <c r="Z727" s="7" t="s">
        <v>4196</v>
      </c>
      <c r="AA727" s="1">
        <v>7601201009</v>
      </c>
      <c r="AB727" s="1">
        <v>24841</v>
      </c>
      <c r="AC727" s="1">
        <v>24501</v>
      </c>
      <c r="AD727" s="1">
        <v>112827</v>
      </c>
    </row>
    <row r="728" spans="1:30" x14ac:dyDescent="0.25">
      <c r="A728" s="1">
        <v>26400</v>
      </c>
      <c r="B728" s="1" t="s">
        <v>3694</v>
      </c>
      <c r="C728" s="2">
        <v>40367</v>
      </c>
      <c r="D728" s="3">
        <v>2010</v>
      </c>
      <c r="E728" s="3">
        <v>7</v>
      </c>
      <c r="F728" s="1" t="s">
        <v>22</v>
      </c>
      <c r="G728" s="1"/>
      <c r="H728" s="1" t="s">
        <v>425</v>
      </c>
      <c r="I728" s="1" t="s">
        <v>3629</v>
      </c>
      <c r="J728" s="1">
        <v>3803100054</v>
      </c>
      <c r="K728" s="1" t="s">
        <v>409</v>
      </c>
      <c r="L728" s="1" t="s">
        <v>3253</v>
      </c>
      <c r="M728" s="1" t="s">
        <v>247</v>
      </c>
      <c r="N728" s="7" t="s">
        <v>4203</v>
      </c>
      <c r="O728" s="1"/>
      <c r="P728" s="1" t="s">
        <v>40</v>
      </c>
      <c r="Q728" s="1" t="s">
        <v>3695</v>
      </c>
      <c r="R728" s="1" t="s">
        <v>410</v>
      </c>
      <c r="S728" s="1" t="s">
        <v>430</v>
      </c>
      <c r="T728" s="7" t="s">
        <v>4085</v>
      </c>
      <c r="V728" s="7" t="s">
        <v>4236</v>
      </c>
      <c r="W728" s="1" t="s">
        <v>197</v>
      </c>
      <c r="X728" s="7" t="s">
        <v>4177</v>
      </c>
      <c r="Y728" s="1" t="s">
        <v>3934</v>
      </c>
      <c r="Z728" s="7" t="s">
        <v>4196</v>
      </c>
      <c r="AA728" s="1">
        <v>7601201009</v>
      </c>
      <c r="AB728" s="1">
        <v>24600</v>
      </c>
      <c r="AC728" s="1">
        <v>24260</v>
      </c>
      <c r="AD728" s="1">
        <v>119820.14</v>
      </c>
    </row>
    <row r="729" spans="1:30" x14ac:dyDescent="0.25">
      <c r="A729" s="1">
        <v>26409</v>
      </c>
      <c r="B729" s="1" t="s">
        <v>3703</v>
      </c>
      <c r="C729" s="2">
        <v>40379</v>
      </c>
      <c r="D729" s="3">
        <v>2010</v>
      </c>
      <c r="E729" s="3">
        <v>7</v>
      </c>
      <c r="F729" s="1" t="s">
        <v>22</v>
      </c>
      <c r="G729" s="1"/>
      <c r="H729" s="1" t="s">
        <v>425</v>
      </c>
      <c r="I729" s="1" t="s">
        <v>3629</v>
      </c>
      <c r="J729" s="1">
        <v>3803100054</v>
      </c>
      <c r="K729" s="1" t="s">
        <v>409</v>
      </c>
      <c r="L729" s="1" t="s">
        <v>3253</v>
      </c>
      <c r="M729" s="1" t="s">
        <v>247</v>
      </c>
      <c r="N729" s="7" t="s">
        <v>4203</v>
      </c>
      <c r="O729" s="1"/>
      <c r="P729" s="1" t="s">
        <v>40</v>
      </c>
      <c r="Q729" s="1" t="s">
        <v>3695</v>
      </c>
      <c r="R729" s="1" t="s">
        <v>410</v>
      </c>
      <c r="S729" s="1" t="s">
        <v>430</v>
      </c>
      <c r="T729" s="7" t="s">
        <v>4085</v>
      </c>
      <c r="V729" s="7" t="s">
        <v>4243</v>
      </c>
      <c r="W729" s="1" t="s">
        <v>197</v>
      </c>
      <c r="X729" s="7" t="s">
        <v>4177</v>
      </c>
      <c r="Y729" s="1" t="s">
        <v>3934</v>
      </c>
      <c r="Z729" s="7" t="s">
        <v>4196</v>
      </c>
      <c r="AA729" s="1">
        <v>7601201009</v>
      </c>
      <c r="AB729" s="1">
        <v>22243</v>
      </c>
      <c r="AC729" s="1">
        <v>21937</v>
      </c>
      <c r="AD729" s="1">
        <v>108346.84</v>
      </c>
    </row>
    <row r="730" spans="1:30" x14ac:dyDescent="0.25">
      <c r="A730" s="1">
        <v>29097</v>
      </c>
      <c r="B730" s="1" t="s">
        <v>3730</v>
      </c>
      <c r="C730" s="2">
        <v>40442</v>
      </c>
      <c r="D730" s="3">
        <v>2010</v>
      </c>
      <c r="E730" s="3">
        <v>9</v>
      </c>
      <c r="F730" s="1" t="s">
        <v>22</v>
      </c>
      <c r="G730" s="1"/>
      <c r="H730" s="1" t="s">
        <v>425</v>
      </c>
      <c r="I730" s="1" t="s">
        <v>3629</v>
      </c>
      <c r="J730" s="1">
        <v>3803100054</v>
      </c>
      <c r="K730" s="1" t="s">
        <v>409</v>
      </c>
      <c r="L730" s="1" t="s">
        <v>3253</v>
      </c>
      <c r="M730" s="1" t="s">
        <v>247</v>
      </c>
      <c r="N730" s="7" t="s">
        <v>4203</v>
      </c>
      <c r="O730" s="1"/>
      <c r="P730" s="1" t="s">
        <v>24</v>
      </c>
      <c r="Q730" s="1" t="s">
        <v>3610</v>
      </c>
      <c r="R730" s="1" t="s">
        <v>410</v>
      </c>
      <c r="S730" s="1" t="s">
        <v>430</v>
      </c>
      <c r="T730" s="7" t="s">
        <v>4085</v>
      </c>
      <c r="V730" s="7" t="s">
        <v>4234</v>
      </c>
      <c r="W730" s="1" t="s">
        <v>197</v>
      </c>
      <c r="X730" s="7" t="s">
        <v>4177</v>
      </c>
      <c r="Y730" s="1" t="s">
        <v>3934</v>
      </c>
      <c r="Z730" s="7" t="s">
        <v>4196</v>
      </c>
      <c r="AA730" s="1">
        <v>7601201009</v>
      </c>
      <c r="AB730" s="1">
        <v>9976</v>
      </c>
      <c r="AC730" s="1">
        <v>9840</v>
      </c>
      <c r="AD730" s="1">
        <v>48599.76</v>
      </c>
    </row>
    <row r="731" spans="1:30" x14ac:dyDescent="0.25">
      <c r="A731" s="1">
        <v>32911</v>
      </c>
      <c r="B731" s="1" t="s">
        <v>424</v>
      </c>
      <c r="C731" s="2">
        <v>40564</v>
      </c>
      <c r="D731" s="3">
        <v>2011</v>
      </c>
      <c r="E731" s="3">
        <v>1</v>
      </c>
      <c r="F731" s="1" t="s">
        <v>22</v>
      </c>
      <c r="G731" s="1"/>
      <c r="H731" s="1" t="s">
        <v>425</v>
      </c>
      <c r="I731" s="1" t="s">
        <v>426</v>
      </c>
      <c r="J731" s="1">
        <v>3803100054</v>
      </c>
      <c r="K731" s="1" t="s">
        <v>409</v>
      </c>
      <c r="L731" s="1" t="s">
        <v>427</v>
      </c>
      <c r="M731" s="1" t="s">
        <v>247</v>
      </c>
      <c r="N731" s="7" t="s">
        <v>4203</v>
      </c>
      <c r="O731" s="1"/>
      <c r="P731" s="1" t="s">
        <v>24</v>
      </c>
      <c r="Q731" s="1" t="s">
        <v>428</v>
      </c>
      <c r="R731" s="1" t="s">
        <v>429</v>
      </c>
      <c r="S731" s="1" t="s">
        <v>430</v>
      </c>
      <c r="T731" s="7" t="s">
        <v>4085</v>
      </c>
      <c r="V731" s="7" t="s">
        <v>4234</v>
      </c>
      <c r="W731" s="1" t="s">
        <v>197</v>
      </c>
      <c r="X731" s="7" t="s">
        <v>4177</v>
      </c>
      <c r="Y731" s="1" t="s">
        <v>3934</v>
      </c>
      <c r="Z731" s="7" t="s">
        <v>4196</v>
      </c>
      <c r="AA731" s="1">
        <v>7601201009</v>
      </c>
      <c r="AB731" s="1">
        <v>10262</v>
      </c>
      <c r="AC731" s="1">
        <v>10126</v>
      </c>
      <c r="AD731" s="1">
        <v>51126.17</v>
      </c>
    </row>
    <row r="732" spans="1:30" x14ac:dyDescent="0.25">
      <c r="A732" s="1">
        <v>32912</v>
      </c>
      <c r="B732" s="1" t="s">
        <v>431</v>
      </c>
      <c r="C732" s="2">
        <v>40570</v>
      </c>
      <c r="D732" s="3">
        <v>2011</v>
      </c>
      <c r="E732" s="3">
        <v>1</v>
      </c>
      <c r="F732" s="1" t="s">
        <v>22</v>
      </c>
      <c r="G732" s="1"/>
      <c r="H732" s="1"/>
      <c r="I732" s="1" t="s">
        <v>95</v>
      </c>
      <c r="J732" s="1">
        <v>3803100054</v>
      </c>
      <c r="K732" s="1" t="s">
        <v>409</v>
      </c>
      <c r="L732" s="1" t="s">
        <v>427</v>
      </c>
      <c r="M732" s="1"/>
      <c r="N732" s="7" t="s">
        <v>4065</v>
      </c>
      <c r="O732" s="1"/>
      <c r="P732" s="1"/>
      <c r="Q732" s="1" t="s">
        <v>432</v>
      </c>
      <c r="R732" s="1"/>
      <c r="S732" s="1"/>
      <c r="T732" s="7" t="s">
        <v>4085</v>
      </c>
      <c r="V732" s="7" t="s">
        <v>4234</v>
      </c>
      <c r="W732" s="1"/>
      <c r="X732" s="7" t="s">
        <v>4177</v>
      </c>
      <c r="Y732" s="1" t="s">
        <v>3933</v>
      </c>
      <c r="Z732" s="7" t="s">
        <v>4196</v>
      </c>
      <c r="AA732" s="1">
        <v>7601100000</v>
      </c>
      <c r="AB732" s="1">
        <v>991</v>
      </c>
      <c r="AC732" s="1">
        <v>990</v>
      </c>
      <c r="AD732" s="1">
        <v>2183.5700000000002</v>
      </c>
    </row>
    <row r="733" spans="1:30" x14ac:dyDescent="0.25">
      <c r="A733" s="1">
        <v>38436</v>
      </c>
      <c r="B733" s="1" t="s">
        <v>613</v>
      </c>
      <c r="C733" s="2">
        <v>40745</v>
      </c>
      <c r="D733" s="3">
        <v>2011</v>
      </c>
      <c r="E733" s="3">
        <v>7</v>
      </c>
      <c r="F733" s="1" t="s">
        <v>22</v>
      </c>
      <c r="G733" s="1"/>
      <c r="H733" s="1" t="s">
        <v>425</v>
      </c>
      <c r="I733" s="1" t="s">
        <v>614</v>
      </c>
      <c r="J733" s="1">
        <v>3803100054</v>
      </c>
      <c r="K733" s="1" t="s">
        <v>409</v>
      </c>
      <c r="L733" s="1" t="s">
        <v>615</v>
      </c>
      <c r="M733" s="1" t="s">
        <v>247</v>
      </c>
      <c r="N733" s="7" t="s">
        <v>4203</v>
      </c>
      <c r="O733" s="1"/>
      <c r="P733" s="1" t="s">
        <v>24</v>
      </c>
      <c r="Q733" s="1" t="s">
        <v>616</v>
      </c>
      <c r="R733" s="1"/>
      <c r="S733" s="1" t="s">
        <v>430</v>
      </c>
      <c r="T733" s="7" t="s">
        <v>4085</v>
      </c>
      <c r="V733" s="7" t="s">
        <v>4234</v>
      </c>
      <c r="W733" s="1"/>
      <c r="X733" s="7" t="s">
        <v>4177</v>
      </c>
      <c r="Y733" s="1" t="s">
        <v>3934</v>
      </c>
      <c r="Z733" s="7" t="s">
        <v>4196</v>
      </c>
      <c r="AA733" s="1">
        <v>7601201009</v>
      </c>
      <c r="AB733" s="1">
        <v>48576</v>
      </c>
      <c r="AC733" s="1">
        <v>47930</v>
      </c>
      <c r="AD733" s="1">
        <v>241998.57</v>
      </c>
    </row>
    <row r="734" spans="1:30" x14ac:dyDescent="0.25">
      <c r="A734" s="1">
        <v>41252</v>
      </c>
      <c r="B734" s="1" t="s">
        <v>1080</v>
      </c>
      <c r="C734" s="2">
        <v>40632</v>
      </c>
      <c r="D734" s="3">
        <v>2011</v>
      </c>
      <c r="E734" s="3">
        <v>3</v>
      </c>
      <c r="F734" s="1" t="s">
        <v>22</v>
      </c>
      <c r="G734" s="1"/>
      <c r="H734" s="1" t="s">
        <v>1081</v>
      </c>
      <c r="I734" s="1" t="s">
        <v>1082</v>
      </c>
      <c r="J734" s="1">
        <v>3803100054</v>
      </c>
      <c r="K734" s="1" t="s">
        <v>409</v>
      </c>
      <c r="L734" s="1" t="s">
        <v>615</v>
      </c>
      <c r="M734" s="1" t="s">
        <v>53</v>
      </c>
      <c r="N734" s="7" t="s">
        <v>4205</v>
      </c>
      <c r="O734" s="1"/>
      <c r="P734" s="1" t="s">
        <v>24</v>
      </c>
      <c r="Q734" s="1" t="s">
        <v>1083</v>
      </c>
      <c r="R734" s="1"/>
      <c r="S734" s="1" t="s">
        <v>1084</v>
      </c>
      <c r="V734" s="7" t="s">
        <v>4109</v>
      </c>
      <c r="W734" s="1"/>
      <c r="X734" s="7" t="s">
        <v>4182</v>
      </c>
      <c r="Y734" s="1" t="s">
        <v>3957</v>
      </c>
      <c r="Z734" s="7" t="s">
        <v>4196</v>
      </c>
      <c r="AA734" s="1">
        <v>8111001100</v>
      </c>
      <c r="AB734" s="1">
        <v>81964</v>
      </c>
      <c r="AC734" s="1">
        <v>81800</v>
      </c>
      <c r="AD734" s="1">
        <v>296656.59999999998</v>
      </c>
    </row>
    <row r="735" spans="1:30" x14ac:dyDescent="0.25">
      <c r="A735" s="1">
        <v>42980</v>
      </c>
      <c r="B735" s="1" t="s">
        <v>1281</v>
      </c>
      <c r="C735" s="2">
        <v>40647</v>
      </c>
      <c r="D735" s="3">
        <v>2011</v>
      </c>
      <c r="E735" s="3">
        <v>4</v>
      </c>
      <c r="F735" s="1" t="s">
        <v>22</v>
      </c>
      <c r="G735" s="1"/>
      <c r="H735" s="1" t="s">
        <v>1282</v>
      </c>
      <c r="I735" s="1"/>
      <c r="J735" s="1">
        <v>3803100054</v>
      </c>
      <c r="K735" s="1" t="s">
        <v>409</v>
      </c>
      <c r="L735" s="1" t="s">
        <v>615</v>
      </c>
      <c r="M735" s="1" t="s">
        <v>53</v>
      </c>
      <c r="N735" s="7" t="s">
        <v>4205</v>
      </c>
      <c r="O735" s="1"/>
      <c r="P735" s="1" t="s">
        <v>24</v>
      </c>
      <c r="Q735" s="1" t="s">
        <v>1283</v>
      </c>
      <c r="R735" s="1"/>
      <c r="S735" s="1" t="s">
        <v>1284</v>
      </c>
      <c r="V735" s="7" t="s">
        <v>4119</v>
      </c>
      <c r="W735" s="1"/>
      <c r="X735" s="7" t="s">
        <v>4182</v>
      </c>
      <c r="Y735" s="1" t="s">
        <v>3958</v>
      </c>
      <c r="Z735" s="7" t="s">
        <v>4195</v>
      </c>
      <c r="AA735" s="1">
        <v>8111009000</v>
      </c>
      <c r="AB735" s="1">
        <v>20600</v>
      </c>
      <c r="AC735" s="1">
        <v>20000</v>
      </c>
      <c r="AD735" s="1">
        <v>57340</v>
      </c>
    </row>
    <row r="736" spans="1:30" x14ac:dyDescent="0.25">
      <c r="A736" s="1">
        <v>44251</v>
      </c>
      <c r="B736" s="1" t="s">
        <v>1374</v>
      </c>
      <c r="C736" s="2">
        <v>40694</v>
      </c>
      <c r="D736" s="3">
        <v>2011</v>
      </c>
      <c r="E736" s="3">
        <v>5</v>
      </c>
      <c r="F736" s="1" t="s">
        <v>22</v>
      </c>
      <c r="G736" s="1"/>
      <c r="H736" s="1" t="s">
        <v>1375</v>
      </c>
      <c r="I736" s="1" t="s">
        <v>454</v>
      </c>
      <c r="J736" s="1">
        <v>3803100054</v>
      </c>
      <c r="K736" s="1" t="s">
        <v>409</v>
      </c>
      <c r="L736" s="1" t="s">
        <v>615</v>
      </c>
      <c r="M736" s="1" t="s">
        <v>53</v>
      </c>
      <c r="N736" s="7" t="s">
        <v>4205</v>
      </c>
      <c r="O736" s="1"/>
      <c r="P736" s="1" t="s">
        <v>24</v>
      </c>
      <c r="Q736" s="1" t="s">
        <v>1376</v>
      </c>
      <c r="R736" s="1"/>
      <c r="S736" s="1" t="s">
        <v>1377</v>
      </c>
      <c r="V736" s="7" t="s">
        <v>4159</v>
      </c>
      <c r="W736" s="1"/>
      <c r="X736" s="7" t="s">
        <v>4182</v>
      </c>
      <c r="Y736" s="1" t="s">
        <v>3958</v>
      </c>
      <c r="Z736" s="7" t="s">
        <v>4195</v>
      </c>
      <c r="AA736" s="1">
        <v>8111009000</v>
      </c>
      <c r="AB736" s="1">
        <v>49740</v>
      </c>
      <c r="AC736" s="1">
        <v>48600</v>
      </c>
      <c r="AD736" s="1">
        <v>154645.20000000001</v>
      </c>
    </row>
    <row r="737" spans="1:30" x14ac:dyDescent="0.25">
      <c r="A737" s="1">
        <v>46467</v>
      </c>
      <c r="B737" s="1" t="s">
        <v>1577</v>
      </c>
      <c r="C737" s="2">
        <v>40743</v>
      </c>
      <c r="D737" s="3">
        <v>2011</v>
      </c>
      <c r="E737" s="3">
        <v>7</v>
      </c>
      <c r="F737" s="1" t="s">
        <v>22</v>
      </c>
      <c r="G737" s="1"/>
      <c r="H737" s="1" t="s">
        <v>1578</v>
      </c>
      <c r="I737" s="1"/>
      <c r="J737" s="1">
        <v>3803100054</v>
      </c>
      <c r="K737" s="1" t="s">
        <v>409</v>
      </c>
      <c r="L737" s="1" t="s">
        <v>615</v>
      </c>
      <c r="M737" s="1" t="s">
        <v>53</v>
      </c>
      <c r="N737" s="7" t="s">
        <v>4205</v>
      </c>
      <c r="O737" s="1"/>
      <c r="P737" s="1" t="s">
        <v>24</v>
      </c>
      <c r="Q737" s="1" t="s">
        <v>1579</v>
      </c>
      <c r="R737" s="1"/>
      <c r="S737" s="1" t="s">
        <v>1578</v>
      </c>
      <c r="V737" s="7" t="s">
        <v>4023</v>
      </c>
      <c r="W737" s="1"/>
      <c r="X737" s="7" t="s">
        <v>4182</v>
      </c>
      <c r="Y737" s="1" t="s">
        <v>3957</v>
      </c>
      <c r="Z737" s="7" t="s">
        <v>4196</v>
      </c>
      <c r="AA737" s="1">
        <v>8111001100</v>
      </c>
      <c r="AB737" s="1">
        <v>20060</v>
      </c>
      <c r="AC737" s="1">
        <v>20000</v>
      </c>
      <c r="AD737" s="1">
        <v>80340</v>
      </c>
    </row>
    <row r="738" spans="1:30" x14ac:dyDescent="0.25">
      <c r="A738" s="1">
        <v>46473</v>
      </c>
      <c r="B738" s="1" t="s">
        <v>1589</v>
      </c>
      <c r="C738" s="2">
        <v>40732</v>
      </c>
      <c r="D738" s="3">
        <v>2011</v>
      </c>
      <c r="E738" s="3">
        <v>7</v>
      </c>
      <c r="F738" s="1" t="s">
        <v>22</v>
      </c>
      <c r="G738" s="1"/>
      <c r="H738" s="1" t="s">
        <v>1590</v>
      </c>
      <c r="I738" s="1"/>
      <c r="J738" s="1">
        <v>3803100054</v>
      </c>
      <c r="K738" s="1" t="s">
        <v>409</v>
      </c>
      <c r="L738" s="1" t="s">
        <v>615</v>
      </c>
      <c r="M738" s="1" t="s">
        <v>53</v>
      </c>
      <c r="N738" s="7" t="s">
        <v>4205</v>
      </c>
      <c r="O738" s="1"/>
      <c r="P738" s="1" t="s">
        <v>24</v>
      </c>
      <c r="Q738" s="1" t="s">
        <v>1579</v>
      </c>
      <c r="R738" s="1"/>
      <c r="S738" s="1" t="s">
        <v>1591</v>
      </c>
      <c r="V738" s="7" t="s">
        <v>4110</v>
      </c>
      <c r="W738" s="1"/>
      <c r="X738" s="7" t="s">
        <v>4182</v>
      </c>
      <c r="Y738" s="1" t="s">
        <v>3957</v>
      </c>
      <c r="Z738" s="7" t="s">
        <v>4196</v>
      </c>
      <c r="AA738" s="1">
        <v>8111001100</v>
      </c>
      <c r="AB738" s="1">
        <v>20040</v>
      </c>
      <c r="AC738" s="1">
        <v>20000</v>
      </c>
      <c r="AD738" s="1">
        <v>83140</v>
      </c>
    </row>
    <row r="739" spans="1:30" x14ac:dyDescent="0.25">
      <c r="A739" s="1">
        <v>4417</v>
      </c>
      <c r="B739" s="1" t="s">
        <v>1983</v>
      </c>
      <c r="C739" s="2">
        <v>40319</v>
      </c>
      <c r="D739" s="3">
        <v>2010</v>
      </c>
      <c r="E739" s="3">
        <v>5</v>
      </c>
      <c r="F739" s="1" t="s">
        <v>22</v>
      </c>
      <c r="G739" s="1"/>
      <c r="H739" s="1" t="s">
        <v>1984</v>
      </c>
      <c r="I739" s="1" t="s">
        <v>1985</v>
      </c>
      <c r="J739" s="1">
        <v>3807002509</v>
      </c>
      <c r="K739" s="1" t="s">
        <v>1986</v>
      </c>
      <c r="L739" s="1" t="s">
        <v>705</v>
      </c>
      <c r="M739" s="1"/>
      <c r="N739" s="7" t="s">
        <v>4065</v>
      </c>
      <c r="O739" s="1"/>
      <c r="P739" s="1" t="s">
        <v>54</v>
      </c>
      <c r="Q739" s="1" t="s">
        <v>1987</v>
      </c>
      <c r="R739" s="1" t="s">
        <v>1988</v>
      </c>
      <c r="S739" s="1" t="s">
        <v>704</v>
      </c>
      <c r="U739" s="7">
        <f>IF(ISERROR(FIND("РУСАЛ",S739,1)),0,1)</f>
        <v>0</v>
      </c>
      <c r="V739" s="7" t="s">
        <v>4095</v>
      </c>
      <c r="W739" s="1" t="s">
        <v>197</v>
      </c>
      <c r="X739" s="7" t="s">
        <v>4184</v>
      </c>
      <c r="Y739" s="1" t="s">
        <v>3932</v>
      </c>
      <c r="Z739" s="7" t="s">
        <v>4195</v>
      </c>
      <c r="AA739" s="1">
        <v>7503009000</v>
      </c>
      <c r="AB739" s="1">
        <v>6</v>
      </c>
      <c r="AC739" s="1">
        <v>6</v>
      </c>
      <c r="AD739" s="8">
        <v>410</v>
      </c>
    </row>
    <row r="740" spans="1:30" x14ac:dyDescent="0.25">
      <c r="A740" s="1">
        <v>12767</v>
      </c>
      <c r="B740" s="1" t="s">
        <v>1983</v>
      </c>
      <c r="C740" s="2">
        <v>40319</v>
      </c>
      <c r="D740" s="3">
        <v>2010</v>
      </c>
      <c r="E740" s="3">
        <v>5</v>
      </c>
      <c r="F740" s="1" t="s">
        <v>22</v>
      </c>
      <c r="G740" s="1"/>
      <c r="H740" s="1" t="s">
        <v>1984</v>
      </c>
      <c r="I740" s="1" t="s">
        <v>1985</v>
      </c>
      <c r="J740" s="1">
        <v>3807002509</v>
      </c>
      <c r="K740" s="1" t="s">
        <v>1986</v>
      </c>
      <c r="L740" s="1" t="s">
        <v>705</v>
      </c>
      <c r="M740" s="1"/>
      <c r="N740" s="7" t="s">
        <v>4065</v>
      </c>
      <c r="O740" s="1"/>
      <c r="P740" s="1" t="s">
        <v>54</v>
      </c>
      <c r="Q740" s="1" t="s">
        <v>2940</v>
      </c>
      <c r="R740" s="1" t="s">
        <v>2941</v>
      </c>
      <c r="S740" s="1" t="s">
        <v>704</v>
      </c>
      <c r="U740" s="7">
        <f>IF(ISERROR(FIND("РУСАЛ",S740,1)),0,1)</f>
        <v>0</v>
      </c>
      <c r="V740" s="7" t="s">
        <v>4095</v>
      </c>
      <c r="W740" s="1" t="s">
        <v>197</v>
      </c>
      <c r="X740" s="7" t="s">
        <v>4189</v>
      </c>
      <c r="Y740" s="1" t="s">
        <v>3953</v>
      </c>
      <c r="Z740" s="7" t="s">
        <v>4195</v>
      </c>
      <c r="AA740" s="1">
        <v>8108300000</v>
      </c>
      <c r="AB740" s="1">
        <v>0.77</v>
      </c>
      <c r="AC740" s="1">
        <v>0.77</v>
      </c>
      <c r="AD740" s="1">
        <v>47</v>
      </c>
    </row>
    <row r="741" spans="1:30" x14ac:dyDescent="0.25">
      <c r="A741" s="1">
        <v>6482</v>
      </c>
      <c r="B741" s="1" t="s">
        <v>2127</v>
      </c>
      <c r="C741" s="2">
        <v>40479</v>
      </c>
      <c r="D741" s="3">
        <v>2010</v>
      </c>
      <c r="E741" s="3">
        <v>10</v>
      </c>
      <c r="F741" s="1" t="s">
        <v>22</v>
      </c>
      <c r="G741" s="1"/>
      <c r="H741" s="1" t="s">
        <v>2128</v>
      </c>
      <c r="I741" s="1"/>
      <c r="J741" s="1">
        <v>3808117365</v>
      </c>
      <c r="K741" s="1" t="s">
        <v>2129</v>
      </c>
      <c r="L741" s="1" t="s">
        <v>2130</v>
      </c>
      <c r="M741" s="1" t="s">
        <v>53</v>
      </c>
      <c r="N741" s="7" t="s">
        <v>4205</v>
      </c>
      <c r="O741" s="1"/>
      <c r="P741" s="1" t="s">
        <v>68</v>
      </c>
      <c r="Q741" s="1" t="s">
        <v>2131</v>
      </c>
      <c r="R741" s="1" t="s">
        <v>2132</v>
      </c>
      <c r="S741" s="1" t="s">
        <v>2133</v>
      </c>
      <c r="U741" s="7">
        <f>IF(ISERROR(FIND("РУСАЛ",S741,1)),0,1)</f>
        <v>0</v>
      </c>
      <c r="V741" s="7" t="s">
        <v>4094</v>
      </c>
      <c r="W741" s="1" t="s">
        <v>197</v>
      </c>
      <c r="X741" s="7" t="s">
        <v>4190</v>
      </c>
      <c r="Y741" s="1" t="s">
        <v>3966</v>
      </c>
      <c r="Z741" s="7" t="s">
        <v>4196</v>
      </c>
      <c r="AA741" s="1">
        <v>7901200000</v>
      </c>
      <c r="AB741" s="1">
        <v>10000</v>
      </c>
      <c r="AC741" s="1">
        <v>10000</v>
      </c>
      <c r="AD741" s="1">
        <v>52400</v>
      </c>
    </row>
    <row r="742" spans="1:30" x14ac:dyDescent="0.25">
      <c r="A742" s="1">
        <v>4375</v>
      </c>
      <c r="B742" s="1" t="s">
        <v>1955</v>
      </c>
      <c r="C742" s="2">
        <v>40277</v>
      </c>
      <c r="D742" s="3">
        <v>2010</v>
      </c>
      <c r="E742" s="3">
        <v>4</v>
      </c>
      <c r="F742" s="1" t="s">
        <v>22</v>
      </c>
      <c r="G742" s="1"/>
      <c r="H742" s="1" t="s">
        <v>713</v>
      </c>
      <c r="I742" s="1" t="s">
        <v>1956</v>
      </c>
      <c r="J742" s="1">
        <v>3812010216</v>
      </c>
      <c r="K742" s="1" t="s">
        <v>1165</v>
      </c>
      <c r="L742" s="1" t="s">
        <v>1957</v>
      </c>
      <c r="M742" s="1" t="s">
        <v>456</v>
      </c>
      <c r="N742" s="7" t="s">
        <v>4071</v>
      </c>
      <c r="O742" s="1"/>
      <c r="P742" s="1" t="s">
        <v>68</v>
      </c>
      <c r="Q742" s="1" t="s">
        <v>1958</v>
      </c>
      <c r="R742" s="1" t="s">
        <v>410</v>
      </c>
      <c r="S742" s="1" t="s">
        <v>713</v>
      </c>
      <c r="U742" s="7">
        <f>IF(ISERROR(FIND("РУСАЛ",S742,1)),0,1)</f>
        <v>0</v>
      </c>
      <c r="V742" s="7" t="s">
        <v>4087</v>
      </c>
      <c r="W742" s="1" t="s">
        <v>197</v>
      </c>
      <c r="X742" s="7" t="s">
        <v>4190</v>
      </c>
      <c r="Y742" s="1" t="s">
        <v>3937</v>
      </c>
      <c r="Z742" s="7" t="s">
        <v>4196</v>
      </c>
      <c r="AA742" s="1">
        <v>7901121000</v>
      </c>
      <c r="AB742" s="1">
        <v>62638</v>
      </c>
      <c r="AC742" s="1">
        <v>62500</v>
      </c>
      <c r="AD742" s="1">
        <v>152750</v>
      </c>
    </row>
    <row r="743" spans="1:30" x14ac:dyDescent="0.25">
      <c r="A743" s="1">
        <v>42223</v>
      </c>
      <c r="B743" s="1" t="s">
        <v>1162</v>
      </c>
      <c r="C743" s="2">
        <v>40616</v>
      </c>
      <c r="D743" s="3">
        <v>2011</v>
      </c>
      <c r="E743" s="3">
        <v>3</v>
      </c>
      <c r="F743" s="1" t="s">
        <v>22</v>
      </c>
      <c r="G743" s="1"/>
      <c r="H743" s="1" t="s">
        <v>1163</v>
      </c>
      <c r="I743" s="1" t="s">
        <v>1164</v>
      </c>
      <c r="J743" s="1">
        <v>3812010216</v>
      </c>
      <c r="K743" s="1" t="s">
        <v>1165</v>
      </c>
      <c r="L743" s="1" t="s">
        <v>1166</v>
      </c>
      <c r="M743" s="1" t="s">
        <v>53</v>
      </c>
      <c r="N743" s="7" t="s">
        <v>4205</v>
      </c>
      <c r="O743" s="1"/>
      <c r="P743" s="1" t="s">
        <v>68</v>
      </c>
      <c r="Q743" s="1" t="s">
        <v>1167</v>
      </c>
      <c r="R743" s="1"/>
      <c r="S743" s="1" t="s">
        <v>1168</v>
      </c>
      <c r="V743" s="7" t="s">
        <v>4070</v>
      </c>
      <c r="W743" s="1"/>
      <c r="X743" s="7" t="s">
        <v>4190</v>
      </c>
      <c r="Y743" s="1" t="s">
        <v>3966</v>
      </c>
      <c r="Z743" s="7" t="s">
        <v>4196</v>
      </c>
      <c r="AA743" s="1">
        <v>7901200000</v>
      </c>
      <c r="AB743" s="1">
        <v>20200</v>
      </c>
      <c r="AC743" s="1">
        <v>20200</v>
      </c>
      <c r="AD743" s="1">
        <v>113346.24000000001</v>
      </c>
    </row>
    <row r="744" spans="1:30" x14ac:dyDescent="0.25">
      <c r="A744" s="1">
        <v>3503</v>
      </c>
      <c r="B744" s="1" t="s">
        <v>1917</v>
      </c>
      <c r="C744" s="2">
        <v>40210</v>
      </c>
      <c r="D744" s="3">
        <v>2010</v>
      </c>
      <c r="E744" s="3">
        <v>2</v>
      </c>
      <c r="F744" s="1" t="s">
        <v>22</v>
      </c>
      <c r="G744" s="1"/>
      <c r="H744" s="1" t="s">
        <v>1744</v>
      </c>
      <c r="I744" s="1" t="s">
        <v>1918</v>
      </c>
      <c r="J744" s="1">
        <v>3905043856</v>
      </c>
      <c r="K744" s="1" t="s">
        <v>55</v>
      </c>
      <c r="L744" s="1" t="s">
        <v>1637</v>
      </c>
      <c r="M744" s="1" t="s">
        <v>57</v>
      </c>
      <c r="N744" s="7" t="s">
        <v>4200</v>
      </c>
      <c r="O744" s="1"/>
      <c r="P744" s="1" t="s">
        <v>54</v>
      </c>
      <c r="Q744" s="1" t="s">
        <v>1919</v>
      </c>
      <c r="R744" s="1" t="s">
        <v>410</v>
      </c>
      <c r="S744" s="1" t="s">
        <v>1920</v>
      </c>
      <c r="U744" s="7">
        <f>IF(ISERROR(FIND("РУСАЛ",S744,1)),0,1)</f>
        <v>0</v>
      </c>
      <c r="V744" s="7" t="s">
        <v>4132</v>
      </c>
      <c r="W744" s="1" t="s">
        <v>1921</v>
      </c>
      <c r="X744" s="7" t="s">
        <v>4190</v>
      </c>
      <c r="Y744" s="1" t="s">
        <v>3937</v>
      </c>
      <c r="Z744" s="7" t="s">
        <v>4196</v>
      </c>
      <c r="AA744" s="1">
        <v>7901123000</v>
      </c>
      <c r="AB744" s="1">
        <v>1455</v>
      </c>
      <c r="AC744" s="1">
        <v>1455</v>
      </c>
      <c r="AD744" s="1">
        <v>4138</v>
      </c>
    </row>
    <row r="745" spans="1:30" x14ac:dyDescent="0.25">
      <c r="A745" s="1">
        <v>4390</v>
      </c>
      <c r="B745" s="1" t="s">
        <v>1977</v>
      </c>
      <c r="C745" s="2">
        <v>40288</v>
      </c>
      <c r="D745" s="3">
        <v>2010</v>
      </c>
      <c r="E745" s="3">
        <v>4</v>
      </c>
      <c r="F745" s="1" t="s">
        <v>22</v>
      </c>
      <c r="G745" s="1"/>
      <c r="H745" s="1" t="s">
        <v>73</v>
      </c>
      <c r="I745" s="1" t="s">
        <v>1742</v>
      </c>
      <c r="J745" s="1">
        <v>3905043856</v>
      </c>
      <c r="K745" s="1" t="s">
        <v>55</v>
      </c>
      <c r="L745" s="1" t="s">
        <v>56</v>
      </c>
      <c r="M745" s="1" t="s">
        <v>405</v>
      </c>
      <c r="N745" s="7" t="s">
        <v>4225</v>
      </c>
      <c r="O745" s="1"/>
      <c r="P745" s="1" t="s">
        <v>54</v>
      </c>
      <c r="Q745" s="1" t="s">
        <v>1978</v>
      </c>
      <c r="R745" s="1" t="s">
        <v>410</v>
      </c>
      <c r="S745" s="1" t="s">
        <v>481</v>
      </c>
      <c r="U745" s="7">
        <f>IF(ISERROR(FIND("РУСАЛ",S745,1)),0,1)</f>
        <v>0</v>
      </c>
      <c r="V745" s="7" t="s">
        <v>4170</v>
      </c>
      <c r="W745" s="1" t="s">
        <v>1719</v>
      </c>
      <c r="X745" s="7" t="s">
        <v>4190</v>
      </c>
      <c r="Y745" s="1" t="s">
        <v>3937</v>
      </c>
      <c r="Z745" s="7" t="s">
        <v>4196</v>
      </c>
      <c r="AA745" s="1">
        <v>7901110000</v>
      </c>
      <c r="AB745" s="1">
        <v>2985</v>
      </c>
      <c r="AC745" s="1">
        <v>2985</v>
      </c>
      <c r="AD745" s="1">
        <v>9336</v>
      </c>
    </row>
    <row r="746" spans="1:30" x14ac:dyDescent="0.25">
      <c r="A746" s="1">
        <v>8607</v>
      </c>
      <c r="B746" s="1" t="s">
        <v>2410</v>
      </c>
      <c r="C746" s="2">
        <v>40505</v>
      </c>
      <c r="D746" s="3">
        <v>2010</v>
      </c>
      <c r="E746" s="3">
        <v>11</v>
      </c>
      <c r="F746" s="1" t="s">
        <v>22</v>
      </c>
      <c r="G746" s="1"/>
      <c r="H746" s="1" t="s">
        <v>2411</v>
      </c>
      <c r="I746" s="1" t="s">
        <v>2412</v>
      </c>
      <c r="J746" s="1">
        <v>3905044497</v>
      </c>
      <c r="K746" s="1" t="s">
        <v>808</v>
      </c>
      <c r="L746" s="1" t="s">
        <v>809</v>
      </c>
      <c r="M746" s="1" t="s">
        <v>30</v>
      </c>
      <c r="N746" s="7" t="s">
        <v>4198</v>
      </c>
      <c r="O746" s="1"/>
      <c r="P746" s="1" t="s">
        <v>24</v>
      </c>
      <c r="Q746" s="1" t="s">
        <v>2413</v>
      </c>
      <c r="R746" s="1" t="s">
        <v>410</v>
      </c>
      <c r="S746" s="1" t="s">
        <v>2414</v>
      </c>
      <c r="U746" s="7">
        <f>IF(ISERROR(FIND("РУСАЛ",S746,1)),0,1)</f>
        <v>0</v>
      </c>
      <c r="V746" s="7" t="s">
        <v>4136</v>
      </c>
      <c r="W746" s="1" t="s">
        <v>2415</v>
      </c>
      <c r="X746" s="7" t="s">
        <v>4185</v>
      </c>
      <c r="Y746" s="1" t="s">
        <v>3938</v>
      </c>
      <c r="Z746" s="7" t="s">
        <v>4196</v>
      </c>
      <c r="AA746" s="1">
        <v>8001100000</v>
      </c>
      <c r="AB746" s="1">
        <v>20442</v>
      </c>
      <c r="AC746" s="1">
        <v>20432</v>
      </c>
      <c r="AD746" s="1">
        <v>457676.79999999999</v>
      </c>
    </row>
    <row r="747" spans="1:30" x14ac:dyDescent="0.25">
      <c r="A747" s="1">
        <v>10879</v>
      </c>
      <c r="B747" s="1" t="s">
        <v>2679</v>
      </c>
      <c r="C747" s="2">
        <v>40235</v>
      </c>
      <c r="D747" s="3">
        <v>2010</v>
      </c>
      <c r="E747" s="3">
        <v>2</v>
      </c>
      <c r="F747" s="1" t="s">
        <v>22</v>
      </c>
      <c r="G747" s="1"/>
      <c r="H747" s="1" t="s">
        <v>2680</v>
      </c>
      <c r="I747" s="1" t="s">
        <v>2681</v>
      </c>
      <c r="J747" s="1">
        <v>3905044497</v>
      </c>
      <c r="K747" s="1" t="s">
        <v>808</v>
      </c>
      <c r="L747" s="1" t="s">
        <v>809</v>
      </c>
      <c r="M747" s="1" t="s">
        <v>57</v>
      </c>
      <c r="N747" s="7" t="s">
        <v>4228</v>
      </c>
      <c r="O747" s="1"/>
      <c r="P747" s="1" t="s">
        <v>24</v>
      </c>
      <c r="Q747" s="1" t="s">
        <v>2682</v>
      </c>
      <c r="R747" s="1" t="s">
        <v>410</v>
      </c>
      <c r="S747" s="1" t="s">
        <v>2683</v>
      </c>
      <c r="U747" s="7">
        <f>IF(ISERROR(FIND("РУСАЛ",S747,1)),0,1)</f>
        <v>0</v>
      </c>
      <c r="V747" s="7" t="s">
        <v>4040</v>
      </c>
      <c r="W747" s="1" t="s">
        <v>2684</v>
      </c>
      <c r="X747" s="7" t="s">
        <v>4185</v>
      </c>
      <c r="Y747" s="1" t="s">
        <v>3938</v>
      </c>
      <c r="Z747" s="7" t="s">
        <v>4196</v>
      </c>
      <c r="AA747" s="1">
        <v>8001100000</v>
      </c>
      <c r="AB747" s="1">
        <v>1007</v>
      </c>
      <c r="AC747" s="1">
        <v>1007</v>
      </c>
      <c r="AD747" s="1">
        <v>19672</v>
      </c>
    </row>
    <row r="748" spans="1:30" x14ac:dyDescent="0.25">
      <c r="A748" s="1">
        <v>12622</v>
      </c>
      <c r="B748" s="1" t="s">
        <v>2895</v>
      </c>
      <c r="C748" s="2">
        <v>40310</v>
      </c>
      <c r="D748" s="3">
        <v>2010</v>
      </c>
      <c r="E748" s="3">
        <v>5</v>
      </c>
      <c r="F748" s="1" t="s">
        <v>22</v>
      </c>
      <c r="G748" s="1"/>
      <c r="H748" s="1" t="s">
        <v>2896</v>
      </c>
      <c r="I748" s="1" t="s">
        <v>2897</v>
      </c>
      <c r="J748" s="1">
        <v>3905044497</v>
      </c>
      <c r="K748" s="1" t="s">
        <v>808</v>
      </c>
      <c r="L748" s="1" t="s">
        <v>2898</v>
      </c>
      <c r="M748" s="1" t="s">
        <v>30</v>
      </c>
      <c r="N748" s="7" t="s">
        <v>4228</v>
      </c>
      <c r="O748" s="1"/>
      <c r="P748" s="1" t="s">
        <v>24</v>
      </c>
      <c r="Q748" s="1" t="s">
        <v>2899</v>
      </c>
      <c r="R748" s="1" t="s">
        <v>410</v>
      </c>
      <c r="S748" s="1" t="s">
        <v>2900</v>
      </c>
      <c r="U748" s="7">
        <f>IF(ISERROR(FIND("РУСАЛ",S748,1)),0,1)</f>
        <v>0</v>
      </c>
      <c r="V748" s="7" t="s">
        <v>4040</v>
      </c>
      <c r="W748" s="1" t="s">
        <v>2684</v>
      </c>
      <c r="X748" s="7" t="s">
        <v>4185</v>
      </c>
      <c r="Y748" s="1" t="s">
        <v>3938</v>
      </c>
      <c r="Z748" s="7" t="s">
        <v>4196</v>
      </c>
      <c r="AA748" s="1">
        <v>8001100000</v>
      </c>
      <c r="AB748" s="1">
        <v>10010</v>
      </c>
      <c r="AC748" s="1">
        <v>10010</v>
      </c>
      <c r="AD748" s="1">
        <v>165165</v>
      </c>
    </row>
    <row r="749" spans="1:30" x14ac:dyDescent="0.25">
      <c r="A749" s="1">
        <v>14633</v>
      </c>
      <c r="B749" s="1" t="s">
        <v>3089</v>
      </c>
      <c r="C749" s="2">
        <v>40362</v>
      </c>
      <c r="D749" s="3">
        <v>2010</v>
      </c>
      <c r="E749" s="3">
        <v>7</v>
      </c>
      <c r="F749" s="1" t="s">
        <v>22</v>
      </c>
      <c r="G749" s="1"/>
      <c r="H749" s="1" t="s">
        <v>3090</v>
      </c>
      <c r="I749" s="1" t="s">
        <v>3091</v>
      </c>
      <c r="J749" s="1">
        <v>3905044497</v>
      </c>
      <c r="K749" s="1" t="s">
        <v>808</v>
      </c>
      <c r="L749" s="1" t="s">
        <v>2898</v>
      </c>
      <c r="M749" s="1" t="s">
        <v>30</v>
      </c>
      <c r="N749" s="7" t="s">
        <v>4220</v>
      </c>
      <c r="O749" s="1"/>
      <c r="P749" s="1" t="s">
        <v>24</v>
      </c>
      <c r="Q749" s="1" t="s">
        <v>3092</v>
      </c>
      <c r="R749" s="1" t="s">
        <v>410</v>
      </c>
      <c r="S749" s="1" t="s">
        <v>3093</v>
      </c>
      <c r="U749" s="7">
        <f>IF(ISERROR(FIND("РУСАЛ",S749,1)),0,1)</f>
        <v>0</v>
      </c>
      <c r="V749" s="7" t="s">
        <v>4042</v>
      </c>
      <c r="W749" s="1" t="s">
        <v>3094</v>
      </c>
      <c r="X749" s="7" t="s">
        <v>4185</v>
      </c>
      <c r="Y749" s="1" t="s">
        <v>3938</v>
      </c>
      <c r="Z749" s="7" t="s">
        <v>4196</v>
      </c>
      <c r="AA749" s="1">
        <v>8001100000</v>
      </c>
      <c r="AB749" s="1">
        <v>20363</v>
      </c>
      <c r="AC749" s="1">
        <v>20319</v>
      </c>
      <c r="AD749" s="1">
        <v>365742</v>
      </c>
    </row>
    <row r="750" spans="1:30" x14ac:dyDescent="0.25">
      <c r="A750" s="1">
        <v>16331</v>
      </c>
      <c r="B750" s="1" t="s">
        <v>3190</v>
      </c>
      <c r="C750" s="2">
        <v>40393</v>
      </c>
      <c r="D750" s="3">
        <v>2010</v>
      </c>
      <c r="E750" s="3">
        <v>8</v>
      </c>
      <c r="F750" s="1" t="s">
        <v>22</v>
      </c>
      <c r="G750" s="1"/>
      <c r="H750" s="1" t="s">
        <v>3191</v>
      </c>
      <c r="I750" s="1" t="s">
        <v>3192</v>
      </c>
      <c r="J750" s="1">
        <v>3905044497</v>
      </c>
      <c r="K750" s="1" t="s">
        <v>808</v>
      </c>
      <c r="L750" s="1" t="s">
        <v>2898</v>
      </c>
      <c r="M750" s="1" t="s">
        <v>30</v>
      </c>
      <c r="N750" s="7" t="s">
        <v>4228</v>
      </c>
      <c r="O750" s="1"/>
      <c r="P750" s="1" t="s">
        <v>24</v>
      </c>
      <c r="Q750" s="1" t="s">
        <v>3193</v>
      </c>
      <c r="R750" s="1" t="s">
        <v>410</v>
      </c>
      <c r="S750" s="1" t="s">
        <v>2900</v>
      </c>
      <c r="U750" s="7">
        <f>IF(ISERROR(FIND("РУСАЛ",S750,1)),0,1)</f>
        <v>0</v>
      </c>
      <c r="V750" s="7" t="s">
        <v>4040</v>
      </c>
      <c r="W750" s="1" t="s">
        <v>2684</v>
      </c>
      <c r="X750" s="7" t="s">
        <v>4185</v>
      </c>
      <c r="Y750" s="1" t="s">
        <v>3938</v>
      </c>
      <c r="Z750" s="7" t="s">
        <v>4196</v>
      </c>
      <c r="AA750" s="1">
        <v>8001100000</v>
      </c>
      <c r="AB750" s="1">
        <v>20041</v>
      </c>
      <c r="AC750" s="1">
        <v>20021</v>
      </c>
      <c r="AD750" s="1">
        <v>378396.9</v>
      </c>
    </row>
    <row r="751" spans="1:30" x14ac:dyDescent="0.25">
      <c r="A751" s="1">
        <v>17877</v>
      </c>
      <c r="B751" s="1" t="s">
        <v>3526</v>
      </c>
      <c r="C751" s="2">
        <v>40472</v>
      </c>
      <c r="D751" s="3">
        <v>2010</v>
      </c>
      <c r="E751" s="3">
        <v>10</v>
      </c>
      <c r="F751" s="1" t="s">
        <v>22</v>
      </c>
      <c r="G751" s="1"/>
      <c r="H751" s="1" t="s">
        <v>3527</v>
      </c>
      <c r="I751" s="1"/>
      <c r="J751" s="1">
        <v>3905044497</v>
      </c>
      <c r="K751" s="1" t="s">
        <v>808</v>
      </c>
      <c r="L751" s="1" t="s">
        <v>809</v>
      </c>
      <c r="M751" s="1" t="s">
        <v>30</v>
      </c>
      <c r="N751" s="7" t="s">
        <v>4228</v>
      </c>
      <c r="O751" s="1"/>
      <c r="P751" s="1" t="s">
        <v>24</v>
      </c>
      <c r="Q751" s="1" t="s">
        <v>3528</v>
      </c>
      <c r="R751" s="1" t="s">
        <v>3529</v>
      </c>
      <c r="S751" s="1" t="s">
        <v>3530</v>
      </c>
      <c r="U751" s="7">
        <f>IF(ISERROR(FIND("РУСАЛ",S751,1)),0,1)</f>
        <v>0</v>
      </c>
      <c r="V751" s="7" t="s">
        <v>4040</v>
      </c>
      <c r="W751" s="1" t="s">
        <v>3531</v>
      </c>
      <c r="X751" s="7" t="s">
        <v>4185</v>
      </c>
      <c r="Y751" s="1" t="s">
        <v>3938</v>
      </c>
      <c r="Z751" s="7" t="s">
        <v>4196</v>
      </c>
      <c r="AA751" s="1">
        <v>8001100000</v>
      </c>
      <c r="AB751" s="1">
        <v>20010</v>
      </c>
      <c r="AC751" s="1">
        <v>19991</v>
      </c>
      <c r="AD751" s="1">
        <v>533754.36</v>
      </c>
    </row>
    <row r="752" spans="1:30" x14ac:dyDescent="0.25">
      <c r="A752" s="1">
        <v>39708</v>
      </c>
      <c r="B752" s="1" t="s">
        <v>805</v>
      </c>
      <c r="C752" s="2">
        <v>40572</v>
      </c>
      <c r="D752" s="3">
        <v>2011</v>
      </c>
      <c r="E752" s="3">
        <v>1</v>
      </c>
      <c r="F752" s="1" t="s">
        <v>22</v>
      </c>
      <c r="G752" s="1"/>
      <c r="H752" s="1" t="s">
        <v>806</v>
      </c>
      <c r="I752" s="1" t="s">
        <v>807</v>
      </c>
      <c r="J752" s="1">
        <v>3905044497</v>
      </c>
      <c r="K752" s="1" t="s">
        <v>808</v>
      </c>
      <c r="L752" s="1" t="s">
        <v>809</v>
      </c>
      <c r="M752" s="1" t="s">
        <v>405</v>
      </c>
      <c r="N752" s="7" t="s">
        <v>4228</v>
      </c>
      <c r="O752" s="1"/>
      <c r="P752" s="1" t="s">
        <v>24</v>
      </c>
      <c r="Q752" s="1" t="s">
        <v>810</v>
      </c>
      <c r="R752" s="1" t="s">
        <v>811</v>
      </c>
      <c r="S752" s="1" t="s">
        <v>812</v>
      </c>
      <c r="V752" s="7" t="s">
        <v>4039</v>
      </c>
      <c r="W752" s="1" t="s">
        <v>3892</v>
      </c>
      <c r="X752" s="7" t="s">
        <v>4185</v>
      </c>
      <c r="Y752" s="1" t="s">
        <v>3938</v>
      </c>
      <c r="Z752" s="7" t="s">
        <v>4196</v>
      </c>
      <c r="AA752" s="1">
        <v>8001100000</v>
      </c>
      <c r="AB752" s="1">
        <v>20020</v>
      </c>
      <c r="AC752" s="1">
        <v>20000</v>
      </c>
      <c r="AD752" s="1">
        <v>524000</v>
      </c>
    </row>
    <row r="753" spans="1:30" x14ac:dyDescent="0.25">
      <c r="A753" s="1">
        <v>40857</v>
      </c>
      <c r="B753" s="1" t="s">
        <v>985</v>
      </c>
      <c r="C753" s="2">
        <v>40616</v>
      </c>
      <c r="D753" s="3">
        <v>2011</v>
      </c>
      <c r="E753" s="3">
        <v>3</v>
      </c>
      <c r="F753" s="1" t="s">
        <v>22</v>
      </c>
      <c r="G753" s="1"/>
      <c r="H753" s="1" t="s">
        <v>986</v>
      </c>
      <c r="I753" s="1" t="s">
        <v>987</v>
      </c>
      <c r="J753" s="1">
        <v>3905044497</v>
      </c>
      <c r="K753" s="1" t="s">
        <v>808</v>
      </c>
      <c r="L753" s="1" t="s">
        <v>809</v>
      </c>
      <c r="M753" s="1" t="s">
        <v>30</v>
      </c>
      <c r="N753" s="7" t="s">
        <v>4205</v>
      </c>
      <c r="O753" s="1"/>
      <c r="P753" s="1" t="s">
        <v>24</v>
      </c>
      <c r="Q753" s="1" t="s">
        <v>988</v>
      </c>
      <c r="R753" s="1"/>
      <c r="S753" s="1" t="s">
        <v>989</v>
      </c>
      <c r="V753" s="7" t="s">
        <v>4116</v>
      </c>
      <c r="W753" s="1" t="s">
        <v>3896</v>
      </c>
      <c r="X753" s="7" t="s">
        <v>4185</v>
      </c>
      <c r="Y753" s="1" t="s">
        <v>3938</v>
      </c>
      <c r="Z753" s="7" t="s">
        <v>4196</v>
      </c>
      <c r="AA753" s="1">
        <v>8001100000</v>
      </c>
      <c r="AB753" s="1">
        <v>19899.02</v>
      </c>
      <c r="AC753" s="1">
        <v>19878.82</v>
      </c>
      <c r="AD753" s="1">
        <v>636122.24</v>
      </c>
    </row>
    <row r="754" spans="1:30" x14ac:dyDescent="0.25">
      <c r="A754" s="1">
        <v>42578</v>
      </c>
      <c r="B754" s="1" t="s">
        <v>1188</v>
      </c>
      <c r="C754" s="2">
        <v>40656</v>
      </c>
      <c r="D754" s="3">
        <v>2011</v>
      </c>
      <c r="E754" s="3">
        <v>4</v>
      </c>
      <c r="F754" s="1" t="s">
        <v>22</v>
      </c>
      <c r="G754" s="1"/>
      <c r="H754" s="1" t="s">
        <v>986</v>
      </c>
      <c r="I754" s="1" t="s">
        <v>987</v>
      </c>
      <c r="J754" s="1">
        <v>3905044497</v>
      </c>
      <c r="K754" s="1" t="s">
        <v>808</v>
      </c>
      <c r="L754" s="1" t="s">
        <v>809</v>
      </c>
      <c r="M754" s="1" t="s">
        <v>30</v>
      </c>
      <c r="N754" s="7" t="s">
        <v>4205</v>
      </c>
      <c r="O754" s="1"/>
      <c r="P754" s="1" t="s">
        <v>24</v>
      </c>
      <c r="Q754" s="1" t="s">
        <v>1189</v>
      </c>
      <c r="R754" s="1"/>
      <c r="S754" s="1" t="s">
        <v>1190</v>
      </c>
      <c r="V754" s="7" t="s">
        <v>4155</v>
      </c>
      <c r="W754" s="1" t="s">
        <v>3900</v>
      </c>
      <c r="X754" s="7" t="s">
        <v>4185</v>
      </c>
      <c r="Y754" s="1" t="s">
        <v>3938</v>
      </c>
      <c r="Z754" s="7" t="s">
        <v>4196</v>
      </c>
      <c r="AA754" s="1">
        <v>8001100000</v>
      </c>
      <c r="AB754" s="1">
        <v>20332</v>
      </c>
      <c r="AC754" s="1">
        <v>20301</v>
      </c>
      <c r="AD754" s="1">
        <v>665872.80000000005</v>
      </c>
    </row>
    <row r="755" spans="1:30" x14ac:dyDescent="0.25">
      <c r="A755" s="1">
        <v>45223</v>
      </c>
      <c r="B755" s="1" t="s">
        <v>1423</v>
      </c>
      <c r="C755" s="2">
        <v>40700</v>
      </c>
      <c r="D755" s="3">
        <v>2011</v>
      </c>
      <c r="E755" s="3">
        <v>6</v>
      </c>
      <c r="F755" s="1" t="s">
        <v>22</v>
      </c>
      <c r="G755" s="1"/>
      <c r="H755" s="1" t="s">
        <v>1424</v>
      </c>
      <c r="I755" s="1" t="s">
        <v>1425</v>
      </c>
      <c r="J755" s="1">
        <v>3905066772</v>
      </c>
      <c r="K755" s="1" t="s">
        <v>1426</v>
      </c>
      <c r="L755" s="1" t="s">
        <v>1427</v>
      </c>
      <c r="M755" s="1" t="s">
        <v>30</v>
      </c>
      <c r="N755" s="7" t="s">
        <v>4226</v>
      </c>
      <c r="O755" s="1"/>
      <c r="P755" s="1" t="s">
        <v>137</v>
      </c>
      <c r="Q755" s="1" t="s">
        <v>1428</v>
      </c>
      <c r="R755" s="1"/>
      <c r="S755" s="1" t="s">
        <v>1429</v>
      </c>
      <c r="V755" s="7" t="s">
        <v>4172</v>
      </c>
      <c r="W755" s="1" t="s">
        <v>3910</v>
      </c>
      <c r="X755" s="7" t="s">
        <v>4185</v>
      </c>
      <c r="Y755" s="1" t="s">
        <v>3938</v>
      </c>
      <c r="Z755" s="7" t="s">
        <v>4196</v>
      </c>
      <c r="AA755" s="1">
        <v>8001100000</v>
      </c>
      <c r="AB755" s="1">
        <v>20061</v>
      </c>
      <c r="AC755" s="1">
        <v>20041</v>
      </c>
      <c r="AD755" s="7">
        <v>571168.5</v>
      </c>
    </row>
    <row r="756" spans="1:30" x14ac:dyDescent="0.25">
      <c r="A756" s="1">
        <v>46217</v>
      </c>
      <c r="B756" s="1" t="s">
        <v>1534</v>
      </c>
      <c r="C756" s="2">
        <v>40748</v>
      </c>
      <c r="D756" s="3">
        <v>2011</v>
      </c>
      <c r="E756" s="3">
        <v>7</v>
      </c>
      <c r="F756" s="1" t="s">
        <v>22</v>
      </c>
      <c r="G756" s="1"/>
      <c r="H756" s="1" t="s">
        <v>1535</v>
      </c>
      <c r="I756" s="1" t="s">
        <v>1536</v>
      </c>
      <c r="J756" s="1">
        <v>3905066772</v>
      </c>
      <c r="K756" s="1" t="s">
        <v>1426</v>
      </c>
      <c r="L756" s="1" t="s">
        <v>1427</v>
      </c>
      <c r="M756" s="1" t="s">
        <v>30</v>
      </c>
      <c r="N756" s="7" t="s">
        <v>4205</v>
      </c>
      <c r="O756" s="1"/>
      <c r="P756" s="1" t="s">
        <v>24</v>
      </c>
      <c r="Q756" s="1" t="s">
        <v>1537</v>
      </c>
      <c r="R756" s="1"/>
      <c r="S756" s="1" t="s">
        <v>1538</v>
      </c>
      <c r="V756" s="7" t="s">
        <v>4155</v>
      </c>
      <c r="W756" s="1" t="s">
        <v>3900</v>
      </c>
      <c r="X756" s="7" t="s">
        <v>4185</v>
      </c>
      <c r="Y756" s="1" t="s">
        <v>3938</v>
      </c>
      <c r="Z756" s="7" t="s">
        <v>4196</v>
      </c>
      <c r="AA756" s="1">
        <v>8001100000</v>
      </c>
      <c r="AB756" s="1">
        <v>20314</v>
      </c>
      <c r="AC756" s="1">
        <v>20274</v>
      </c>
      <c r="AD756" s="1">
        <v>557535</v>
      </c>
    </row>
    <row r="757" spans="1:30" x14ac:dyDescent="0.25">
      <c r="A757" s="1">
        <v>47097</v>
      </c>
      <c r="B757" s="1" t="s">
        <v>1623</v>
      </c>
      <c r="C757" s="2">
        <v>40738</v>
      </c>
      <c r="D757" s="3">
        <v>2011</v>
      </c>
      <c r="E757" s="3">
        <v>7</v>
      </c>
      <c r="F757" s="1" t="s">
        <v>22</v>
      </c>
      <c r="G757" s="1"/>
      <c r="H757" s="1"/>
      <c r="I757" s="1"/>
      <c r="J757" s="1">
        <v>3905603191</v>
      </c>
      <c r="K757" s="1" t="s">
        <v>1624</v>
      </c>
      <c r="L757" s="1" t="s">
        <v>1625</v>
      </c>
      <c r="M757" s="1"/>
      <c r="N757" s="7" t="s">
        <v>4065</v>
      </c>
      <c r="O757" s="1"/>
      <c r="P757" s="1"/>
      <c r="Q757" s="1" t="s">
        <v>1626</v>
      </c>
      <c r="R757" s="1"/>
      <c r="S757" s="1" t="s">
        <v>1627</v>
      </c>
      <c r="V757" s="7" t="s">
        <v>4096</v>
      </c>
      <c r="W757" s="1" t="s">
        <v>530</v>
      </c>
      <c r="X757" s="7" t="s">
        <v>4187</v>
      </c>
      <c r="Y757" s="1" t="s">
        <v>3936</v>
      </c>
      <c r="Z757" s="7" t="s">
        <v>4196</v>
      </c>
      <c r="AA757" s="1">
        <v>7801910000</v>
      </c>
      <c r="AB757" s="1">
        <v>21000</v>
      </c>
      <c r="AC757" s="1">
        <v>21000</v>
      </c>
      <c r="AD757" s="1">
        <v>31214.94</v>
      </c>
    </row>
    <row r="758" spans="1:30" x14ac:dyDescent="0.25">
      <c r="A758" s="1">
        <v>42510</v>
      </c>
      <c r="B758" s="1" t="s">
        <v>1169</v>
      </c>
      <c r="C758" s="2">
        <v>40634</v>
      </c>
      <c r="D758" s="3">
        <v>2011</v>
      </c>
      <c r="E758" s="3">
        <v>4</v>
      </c>
      <c r="F758" s="1" t="s">
        <v>22</v>
      </c>
      <c r="G758" s="1"/>
      <c r="H758" s="1"/>
      <c r="I758" s="1"/>
      <c r="J758" s="1">
        <v>3906024905</v>
      </c>
      <c r="K758" s="1" t="s">
        <v>66</v>
      </c>
      <c r="L758" s="1" t="s">
        <v>1170</v>
      </c>
      <c r="M758" s="1"/>
      <c r="N758" s="7" t="s">
        <v>4207</v>
      </c>
      <c r="O758" s="1"/>
      <c r="P758" s="1"/>
      <c r="Q758" s="1" t="s">
        <v>1171</v>
      </c>
      <c r="R758" s="1"/>
      <c r="S758" s="1" t="s">
        <v>1172</v>
      </c>
      <c r="V758" s="7" t="s">
        <v>4021</v>
      </c>
      <c r="W758" s="1" t="s">
        <v>1172</v>
      </c>
      <c r="X758" s="7" t="s">
        <v>4190</v>
      </c>
      <c r="Y758" s="1" t="s">
        <v>3937</v>
      </c>
      <c r="Z758" s="7" t="s">
        <v>4196</v>
      </c>
      <c r="AA758" s="1">
        <v>7901110000</v>
      </c>
      <c r="AB758" s="1">
        <v>18002</v>
      </c>
      <c r="AC758" s="1">
        <v>18002</v>
      </c>
      <c r="AD758" s="1">
        <v>46035.839999999997</v>
      </c>
    </row>
    <row r="759" spans="1:30" x14ac:dyDescent="0.25">
      <c r="A759" s="1">
        <v>314</v>
      </c>
      <c r="B759" s="1" t="s">
        <v>1645</v>
      </c>
      <c r="C759" s="2">
        <v>40491</v>
      </c>
      <c r="D759" s="3">
        <v>2010</v>
      </c>
      <c r="E759" s="3">
        <v>11</v>
      </c>
      <c r="F759" s="1" t="s">
        <v>22</v>
      </c>
      <c r="G759" s="1"/>
      <c r="H759" s="1" t="s">
        <v>1646</v>
      </c>
      <c r="I759" s="1" t="s">
        <v>1647</v>
      </c>
      <c r="J759" s="1">
        <v>3906099548</v>
      </c>
      <c r="K759" s="1" t="s">
        <v>1648</v>
      </c>
      <c r="L759" s="1" t="s">
        <v>1649</v>
      </c>
      <c r="M759" s="1" t="s">
        <v>38</v>
      </c>
      <c r="N759" s="7" t="s">
        <v>4227</v>
      </c>
      <c r="O759" s="1"/>
      <c r="P759" s="1" t="s">
        <v>40</v>
      </c>
      <c r="Q759" s="1" t="s">
        <v>1650</v>
      </c>
      <c r="R759" s="1" t="s">
        <v>410</v>
      </c>
      <c r="S759" s="1" t="s">
        <v>1651</v>
      </c>
      <c r="U759" s="7">
        <f>IF(ISERROR(FIND("РУСАЛ",S759,1)),0,1)</f>
        <v>0</v>
      </c>
      <c r="V759" s="7" t="s">
        <v>4090</v>
      </c>
      <c r="W759" s="1" t="s">
        <v>1652</v>
      </c>
      <c r="X759" s="7" t="s">
        <v>4180</v>
      </c>
      <c r="Y759" s="1" t="s">
        <v>3924</v>
      </c>
      <c r="Z759" s="7" t="s">
        <v>4196</v>
      </c>
      <c r="AA759" s="1">
        <v>7403120000</v>
      </c>
      <c r="AB759" s="1">
        <v>14122</v>
      </c>
      <c r="AC759" s="1">
        <v>14122</v>
      </c>
      <c r="AD759" s="1">
        <v>123487.1</v>
      </c>
    </row>
    <row r="760" spans="1:30" x14ac:dyDescent="0.25">
      <c r="A760" s="1">
        <v>2174</v>
      </c>
      <c r="B760" s="1" t="s">
        <v>1800</v>
      </c>
      <c r="C760" s="2">
        <v>40451</v>
      </c>
      <c r="D760" s="3">
        <v>2010</v>
      </c>
      <c r="E760" s="3">
        <v>9</v>
      </c>
      <c r="F760" s="1" t="s">
        <v>22</v>
      </c>
      <c r="G760" s="1"/>
      <c r="H760" s="1" t="s">
        <v>1646</v>
      </c>
      <c r="I760" s="1" t="s">
        <v>1801</v>
      </c>
      <c r="J760" s="1">
        <v>3906099548</v>
      </c>
      <c r="K760" s="1" t="s">
        <v>1802</v>
      </c>
      <c r="L760" s="1" t="s">
        <v>1803</v>
      </c>
      <c r="M760" s="1" t="s">
        <v>38</v>
      </c>
      <c r="N760" s="7" t="s">
        <v>4086</v>
      </c>
      <c r="O760" s="1"/>
      <c r="P760" s="1" t="s">
        <v>40</v>
      </c>
      <c r="Q760" s="1" t="s">
        <v>1804</v>
      </c>
      <c r="R760" s="1" t="s">
        <v>410</v>
      </c>
      <c r="S760" s="1" t="s">
        <v>1805</v>
      </c>
      <c r="U760" s="7">
        <f>IF(ISERROR(FIND("РУСАЛ",S760,1)),0,1)</f>
        <v>0</v>
      </c>
      <c r="V760" s="7" t="s">
        <v>4086</v>
      </c>
      <c r="W760" s="1" t="s">
        <v>1652</v>
      </c>
      <c r="X760" s="7" t="s">
        <v>4180</v>
      </c>
      <c r="Y760" s="1" t="s">
        <v>3924</v>
      </c>
      <c r="Z760" s="7" t="s">
        <v>4196</v>
      </c>
      <c r="AA760" s="1">
        <v>7403120000</v>
      </c>
      <c r="AB760" s="1">
        <v>14296</v>
      </c>
      <c r="AC760" s="1">
        <v>14296</v>
      </c>
      <c r="AD760" s="1">
        <v>129414.94</v>
      </c>
    </row>
    <row r="761" spans="1:30" x14ac:dyDescent="0.25">
      <c r="A761" s="1">
        <v>10826</v>
      </c>
      <c r="B761" s="1" t="s">
        <v>2663</v>
      </c>
      <c r="C761" s="2">
        <v>40230</v>
      </c>
      <c r="D761" s="3">
        <v>2010</v>
      </c>
      <c r="E761" s="3">
        <v>2</v>
      </c>
      <c r="F761" s="1" t="s">
        <v>22</v>
      </c>
      <c r="G761" s="1"/>
      <c r="H761" s="1" t="s">
        <v>2664</v>
      </c>
      <c r="I761" s="1" t="s">
        <v>2665</v>
      </c>
      <c r="J761" s="1">
        <v>3906144328</v>
      </c>
      <c r="K761" s="1" t="s">
        <v>1053</v>
      </c>
      <c r="L761" s="1" t="s">
        <v>2666</v>
      </c>
      <c r="M761" s="1" t="s">
        <v>60</v>
      </c>
      <c r="N761" s="7" t="s">
        <v>4086</v>
      </c>
      <c r="O761" s="1"/>
      <c r="P761" s="1" t="s">
        <v>49</v>
      </c>
      <c r="Q761" s="1" t="s">
        <v>2667</v>
      </c>
      <c r="R761" s="1" t="s">
        <v>410</v>
      </c>
      <c r="S761" s="1" t="s">
        <v>2668</v>
      </c>
      <c r="U761" s="7">
        <f>IF(ISERROR(FIND("РУСАЛ",S761,1)),0,1)</f>
        <v>0</v>
      </c>
      <c r="V761" s="7" t="s">
        <v>4032</v>
      </c>
      <c r="W761" s="1" t="s">
        <v>1056</v>
      </c>
      <c r="X761" s="7" t="s">
        <v>4186</v>
      </c>
      <c r="Y761" s="1" t="s">
        <v>3948</v>
      </c>
      <c r="Z761" s="7" t="s">
        <v>4196</v>
      </c>
      <c r="AA761" s="1">
        <v>8105200000</v>
      </c>
      <c r="AB761" s="1">
        <v>6</v>
      </c>
      <c r="AC761" s="1">
        <v>5</v>
      </c>
      <c r="AD761" s="1">
        <v>859</v>
      </c>
    </row>
    <row r="762" spans="1:30" x14ac:dyDescent="0.25">
      <c r="A762" s="1">
        <v>12156</v>
      </c>
      <c r="B762" s="1" t="s">
        <v>2790</v>
      </c>
      <c r="C762" s="2">
        <v>40271</v>
      </c>
      <c r="D762" s="3">
        <v>2010</v>
      </c>
      <c r="E762" s="3">
        <v>4</v>
      </c>
      <c r="F762" s="1" t="s">
        <v>22</v>
      </c>
      <c r="G762" s="1"/>
      <c r="H762" s="1" t="s">
        <v>2664</v>
      </c>
      <c r="I762" s="1" t="s">
        <v>2791</v>
      </c>
      <c r="J762" s="1">
        <v>3906144328</v>
      </c>
      <c r="K762" s="1" t="s">
        <v>1053</v>
      </c>
      <c r="L762" s="1" t="s">
        <v>2792</v>
      </c>
      <c r="M762" s="1" t="s">
        <v>60</v>
      </c>
      <c r="N762" s="7" t="s">
        <v>4086</v>
      </c>
      <c r="O762" s="1"/>
      <c r="P762" s="1" t="s">
        <v>49</v>
      </c>
      <c r="Q762" s="1" t="s">
        <v>2793</v>
      </c>
      <c r="R762" s="1" t="s">
        <v>410</v>
      </c>
      <c r="S762" s="1" t="s">
        <v>1056</v>
      </c>
      <c r="U762" s="7">
        <f>IF(ISERROR(FIND("РУСАЛ",S762,1)),0,1)</f>
        <v>0</v>
      </c>
      <c r="V762" s="7" t="s">
        <v>4032</v>
      </c>
      <c r="W762" s="1" t="s">
        <v>1056</v>
      </c>
      <c r="X762" s="7" t="s">
        <v>4186</v>
      </c>
      <c r="Y762" s="1" t="s">
        <v>3948</v>
      </c>
      <c r="Z762" s="7" t="s">
        <v>4196</v>
      </c>
      <c r="AA762" s="1">
        <v>8105200000</v>
      </c>
      <c r="AB762" s="1">
        <v>2</v>
      </c>
      <c r="AC762" s="1">
        <v>2</v>
      </c>
      <c r="AD762" s="1">
        <v>260</v>
      </c>
    </row>
    <row r="763" spans="1:30" x14ac:dyDescent="0.25">
      <c r="A763" s="1">
        <v>41106</v>
      </c>
      <c r="B763" s="1" t="s">
        <v>1050</v>
      </c>
      <c r="C763" s="2">
        <v>40624</v>
      </c>
      <c r="D763" s="3">
        <v>2011</v>
      </c>
      <c r="E763" s="3">
        <v>3</v>
      </c>
      <c r="F763" s="1" t="s">
        <v>22</v>
      </c>
      <c r="G763" s="1"/>
      <c r="H763" s="1" t="s">
        <v>1051</v>
      </c>
      <c r="I763" s="1" t="s">
        <v>1052</v>
      </c>
      <c r="J763" s="1">
        <v>3906144328</v>
      </c>
      <c r="K763" s="1" t="s">
        <v>1053</v>
      </c>
      <c r="L763" s="1" t="s">
        <v>1054</v>
      </c>
      <c r="M763" s="1" t="s">
        <v>60</v>
      </c>
      <c r="N763" s="7" t="s">
        <v>4216</v>
      </c>
      <c r="O763" s="1"/>
      <c r="P763" s="1" t="s">
        <v>49</v>
      </c>
      <c r="Q763" s="1" t="s">
        <v>1055</v>
      </c>
      <c r="R763" s="1"/>
      <c r="S763" s="1" t="s">
        <v>1056</v>
      </c>
      <c r="V763" s="7" t="s">
        <v>4032</v>
      </c>
      <c r="W763" s="1" t="s">
        <v>1056</v>
      </c>
      <c r="X763" s="7" t="s">
        <v>4186</v>
      </c>
      <c r="Y763" s="1" t="s">
        <v>3948</v>
      </c>
      <c r="Z763" s="7" t="s">
        <v>4196</v>
      </c>
      <c r="AA763" s="1">
        <v>8105200000</v>
      </c>
      <c r="AB763" s="1">
        <v>12</v>
      </c>
      <c r="AC763" s="1">
        <v>10.02</v>
      </c>
      <c r="AD763" s="1">
        <v>1598.43</v>
      </c>
    </row>
    <row r="764" spans="1:30" x14ac:dyDescent="0.25">
      <c r="A764" s="1">
        <v>32155</v>
      </c>
      <c r="B764" s="1" t="s">
        <v>357</v>
      </c>
      <c r="C764" s="2">
        <v>40735</v>
      </c>
      <c r="D764" s="3">
        <v>2011</v>
      </c>
      <c r="E764" s="3">
        <v>7</v>
      </c>
      <c r="F764" s="1" t="s">
        <v>22</v>
      </c>
      <c r="G764" s="1"/>
      <c r="H764" s="1" t="s">
        <v>358</v>
      </c>
      <c r="I764" s="1" t="s">
        <v>359</v>
      </c>
      <c r="J764" s="1">
        <v>3906230785</v>
      </c>
      <c r="K764" s="1" t="s">
        <v>360</v>
      </c>
      <c r="L764" s="1" t="s">
        <v>361</v>
      </c>
      <c r="M764" s="1" t="s">
        <v>53</v>
      </c>
      <c r="N764" s="7" t="s">
        <v>4205</v>
      </c>
      <c r="O764" s="1"/>
      <c r="P764" s="1" t="s">
        <v>40</v>
      </c>
      <c r="Q764" s="1" t="s">
        <v>362</v>
      </c>
      <c r="R764" s="1"/>
      <c r="S764" s="1" t="s">
        <v>363</v>
      </c>
      <c r="T764" s="7" t="s">
        <v>4085</v>
      </c>
      <c r="V764" s="7" t="s">
        <v>4234</v>
      </c>
      <c r="W764" s="1" t="s">
        <v>3885</v>
      </c>
      <c r="X764" s="7" t="s">
        <v>4180</v>
      </c>
      <c r="Y764" s="1" t="s">
        <v>3926</v>
      </c>
      <c r="Z764" s="7" t="s">
        <v>4196</v>
      </c>
      <c r="AA764" s="1">
        <v>7403210000</v>
      </c>
      <c r="AB764" s="1">
        <v>1.5</v>
      </c>
      <c r="AC764" s="1">
        <v>1</v>
      </c>
      <c r="AD764" s="1">
        <v>606.44000000000005</v>
      </c>
    </row>
    <row r="765" spans="1:30" x14ac:dyDescent="0.25">
      <c r="A765" s="1">
        <v>2331</v>
      </c>
      <c r="B765" s="1" t="s">
        <v>1845</v>
      </c>
      <c r="C765" s="2">
        <v>40207</v>
      </c>
      <c r="D765" s="3">
        <v>2010</v>
      </c>
      <c r="E765" s="3">
        <v>1</v>
      </c>
      <c r="F765" s="1" t="s">
        <v>22</v>
      </c>
      <c r="G765" s="1"/>
      <c r="H765" s="1" t="s">
        <v>1846</v>
      </c>
      <c r="I765" s="1" t="s">
        <v>1847</v>
      </c>
      <c r="J765" s="1">
        <v>3907032000</v>
      </c>
      <c r="K765" s="1" t="s">
        <v>28</v>
      </c>
      <c r="L765" s="1" t="s">
        <v>29</v>
      </c>
      <c r="M765" s="1" t="s">
        <v>30</v>
      </c>
      <c r="N765" s="7" t="s">
        <v>4223</v>
      </c>
      <c r="O765" s="1"/>
      <c r="P765" s="1" t="s">
        <v>69</v>
      </c>
      <c r="Q765" s="1" t="s">
        <v>1848</v>
      </c>
      <c r="R765" s="1" t="s">
        <v>3873</v>
      </c>
      <c r="S765" s="1" t="s">
        <v>37</v>
      </c>
      <c r="U765" s="7">
        <f>IF(ISERROR(FIND("РУСАЛ",S765,1)),0,1)</f>
        <v>0</v>
      </c>
      <c r="V765" s="7" t="s">
        <v>4097</v>
      </c>
      <c r="W765" s="1"/>
      <c r="X765" s="7" t="s">
        <v>4184</v>
      </c>
      <c r="Y765" s="1" t="s">
        <v>3930</v>
      </c>
      <c r="Z765" s="7" t="s">
        <v>4196</v>
      </c>
      <c r="AA765" s="1">
        <v>7502100000</v>
      </c>
      <c r="AB765" s="1">
        <v>18000</v>
      </c>
      <c r="AC765" s="1">
        <v>17874</v>
      </c>
      <c r="AD765" s="8">
        <v>311998</v>
      </c>
    </row>
    <row r="766" spans="1:30" x14ac:dyDescent="0.25">
      <c r="A766" s="1">
        <v>2988</v>
      </c>
      <c r="B766" s="1" t="s">
        <v>1869</v>
      </c>
      <c r="C766" s="2">
        <v>40502</v>
      </c>
      <c r="D766" s="3">
        <v>2010</v>
      </c>
      <c r="E766" s="3">
        <v>11</v>
      </c>
      <c r="F766" s="1" t="s">
        <v>22</v>
      </c>
      <c r="G766" s="1"/>
      <c r="H766" s="1" t="s">
        <v>1846</v>
      </c>
      <c r="I766" s="1" t="s">
        <v>1870</v>
      </c>
      <c r="J766" s="1">
        <v>3907032000</v>
      </c>
      <c r="K766" s="1" t="s">
        <v>28</v>
      </c>
      <c r="L766" s="1" t="s">
        <v>29</v>
      </c>
      <c r="M766" s="1" t="s">
        <v>30</v>
      </c>
      <c r="N766" s="7" t="s">
        <v>4215</v>
      </c>
      <c r="O766" s="1"/>
      <c r="P766" s="1" t="s">
        <v>31</v>
      </c>
      <c r="Q766" s="1" t="s">
        <v>1871</v>
      </c>
      <c r="R766" s="1" t="s">
        <v>410</v>
      </c>
      <c r="S766" s="1" t="s">
        <v>34</v>
      </c>
      <c r="U766" s="7">
        <f>IF(ISERROR(FIND("РУСАЛ",S766,1)),0,1)</f>
        <v>0</v>
      </c>
      <c r="V766" s="7" t="s">
        <v>4133</v>
      </c>
      <c r="W766" s="1" t="s">
        <v>1872</v>
      </c>
      <c r="X766" s="7" t="s">
        <v>4184</v>
      </c>
      <c r="Y766" s="1" t="s">
        <v>3930</v>
      </c>
      <c r="Z766" s="7" t="s">
        <v>4196</v>
      </c>
      <c r="AA766" s="1">
        <v>7502100000</v>
      </c>
      <c r="AB766" s="1">
        <v>24324</v>
      </c>
      <c r="AC766" s="1">
        <v>24313</v>
      </c>
      <c r="AD766" s="8">
        <v>416358.85</v>
      </c>
    </row>
    <row r="767" spans="1:30" x14ac:dyDescent="0.25">
      <c r="A767" s="1">
        <v>3013</v>
      </c>
      <c r="B767" s="1" t="s">
        <v>1882</v>
      </c>
      <c r="C767" s="2">
        <v>40520</v>
      </c>
      <c r="D767" s="3">
        <v>2010</v>
      </c>
      <c r="E767" s="3">
        <v>12</v>
      </c>
      <c r="F767" s="1" t="s">
        <v>22</v>
      </c>
      <c r="G767" s="1"/>
      <c r="H767" s="1" t="s">
        <v>1846</v>
      </c>
      <c r="I767" s="1" t="s">
        <v>1870</v>
      </c>
      <c r="J767" s="1">
        <v>3907032000</v>
      </c>
      <c r="K767" s="1" t="s">
        <v>28</v>
      </c>
      <c r="L767" s="1" t="s">
        <v>29</v>
      </c>
      <c r="M767" s="1" t="s">
        <v>30</v>
      </c>
      <c r="N767" s="7" t="s">
        <v>4215</v>
      </c>
      <c r="O767" s="1"/>
      <c r="P767" s="1" t="s">
        <v>31</v>
      </c>
      <c r="Q767" s="1" t="s">
        <v>1883</v>
      </c>
      <c r="R767" s="1" t="s">
        <v>1683</v>
      </c>
      <c r="S767" s="1" t="s">
        <v>34</v>
      </c>
      <c r="U767" s="7">
        <f>IF(ISERROR(FIND("РУСАЛ",S767,1)),0,1)</f>
        <v>0</v>
      </c>
      <c r="V767" s="7" t="s">
        <v>4133</v>
      </c>
      <c r="W767" s="1" t="s">
        <v>310</v>
      </c>
      <c r="X767" s="7" t="s">
        <v>4184</v>
      </c>
      <c r="Y767" s="1" t="s">
        <v>3930</v>
      </c>
      <c r="Z767" s="7" t="s">
        <v>4196</v>
      </c>
      <c r="AA767" s="1">
        <v>7502100000</v>
      </c>
      <c r="AB767" s="1">
        <v>24025</v>
      </c>
      <c r="AC767" s="1">
        <v>24015</v>
      </c>
      <c r="AD767" s="8">
        <v>407627.68</v>
      </c>
    </row>
    <row r="768" spans="1:30" x14ac:dyDescent="0.25">
      <c r="A768" s="1">
        <v>3032</v>
      </c>
      <c r="B768" s="1" t="s">
        <v>1904</v>
      </c>
      <c r="C768" s="2">
        <v>40535</v>
      </c>
      <c r="D768" s="3">
        <v>2010</v>
      </c>
      <c r="E768" s="3">
        <v>12</v>
      </c>
      <c r="F768" s="1" t="s">
        <v>22</v>
      </c>
      <c r="G768" s="1"/>
      <c r="H768" s="1" t="s">
        <v>1846</v>
      </c>
      <c r="I768" s="1" t="s">
        <v>1870</v>
      </c>
      <c r="J768" s="1">
        <v>3907032000</v>
      </c>
      <c r="K768" s="1" t="s">
        <v>28</v>
      </c>
      <c r="L768" s="1" t="s">
        <v>29</v>
      </c>
      <c r="M768" s="1" t="s">
        <v>30</v>
      </c>
      <c r="N768" s="7" t="s">
        <v>4217</v>
      </c>
      <c r="O768" s="1"/>
      <c r="P768" s="1" t="s">
        <v>31</v>
      </c>
      <c r="Q768" s="1" t="s">
        <v>1905</v>
      </c>
      <c r="R768" s="1" t="s">
        <v>1906</v>
      </c>
      <c r="S768" s="1" t="s">
        <v>1907</v>
      </c>
      <c r="U768" s="7">
        <f>IF(ISERROR(FIND("РУСАЛ",S768,1)),0,1)</f>
        <v>0</v>
      </c>
      <c r="V768" s="7" t="s">
        <v>4084</v>
      </c>
      <c r="W768" s="1" t="s">
        <v>1908</v>
      </c>
      <c r="X768" s="7" t="s">
        <v>4184</v>
      </c>
      <c r="Y768" s="1" t="s">
        <v>3930</v>
      </c>
      <c r="Z768" s="7" t="s">
        <v>4196</v>
      </c>
      <c r="AA768" s="1">
        <v>7502100000</v>
      </c>
      <c r="AB768" s="1">
        <v>11966</v>
      </c>
      <c r="AC768" s="1">
        <v>11942</v>
      </c>
      <c r="AD768" s="8">
        <v>198264.25</v>
      </c>
    </row>
    <row r="769" spans="1:30" x14ac:dyDescent="0.25">
      <c r="A769" s="1">
        <v>3650</v>
      </c>
      <c r="B769" s="1" t="s">
        <v>1932</v>
      </c>
      <c r="C769" s="2">
        <v>40224</v>
      </c>
      <c r="D769" s="3">
        <v>2010</v>
      </c>
      <c r="E769" s="3">
        <v>2</v>
      </c>
      <c r="F769" s="1" t="s">
        <v>22</v>
      </c>
      <c r="G769" s="1"/>
      <c r="H769" s="1" t="s">
        <v>1846</v>
      </c>
      <c r="I769" s="1" t="s">
        <v>1933</v>
      </c>
      <c r="J769" s="1">
        <v>3907032000</v>
      </c>
      <c r="K769" s="1" t="s">
        <v>28</v>
      </c>
      <c r="L769" s="1" t="s">
        <v>29</v>
      </c>
      <c r="M769" s="1" t="s">
        <v>30</v>
      </c>
      <c r="N769" s="7" t="s">
        <v>4223</v>
      </c>
      <c r="O769" s="1"/>
      <c r="P769" s="1" t="s">
        <v>69</v>
      </c>
      <c r="Q769" s="1" t="s">
        <v>1934</v>
      </c>
      <c r="R769" s="1" t="s">
        <v>410</v>
      </c>
      <c r="S769" s="1" t="s">
        <v>37</v>
      </c>
      <c r="U769" s="7">
        <f>IF(ISERROR(FIND("РУСАЛ",S769,1)),0,1)</f>
        <v>0</v>
      </c>
      <c r="V769" s="7" t="s">
        <v>4097</v>
      </c>
      <c r="W769" s="1" t="s">
        <v>1935</v>
      </c>
      <c r="X769" s="7" t="s">
        <v>4184</v>
      </c>
      <c r="Y769" s="1" t="s">
        <v>3930</v>
      </c>
      <c r="Z769" s="7" t="s">
        <v>4196</v>
      </c>
      <c r="AA769" s="1">
        <v>7502100000</v>
      </c>
      <c r="AB769" s="1">
        <v>19722</v>
      </c>
      <c r="AC769" s="1">
        <v>19589</v>
      </c>
      <c r="AD769" s="8">
        <v>344242</v>
      </c>
    </row>
    <row r="770" spans="1:30" x14ac:dyDescent="0.25">
      <c r="A770" s="1">
        <v>4388</v>
      </c>
      <c r="B770" s="1" t="s">
        <v>1974</v>
      </c>
      <c r="C770" s="2">
        <v>40285</v>
      </c>
      <c r="D770" s="3">
        <v>2010</v>
      </c>
      <c r="E770" s="3">
        <v>4</v>
      </c>
      <c r="F770" s="1" t="s">
        <v>22</v>
      </c>
      <c r="G770" s="1"/>
      <c r="H770" s="1" t="s">
        <v>1846</v>
      </c>
      <c r="I770" s="1" t="s">
        <v>1870</v>
      </c>
      <c r="J770" s="1">
        <v>3907032000</v>
      </c>
      <c r="K770" s="1" t="s">
        <v>28</v>
      </c>
      <c r="L770" s="1" t="s">
        <v>1975</v>
      </c>
      <c r="M770" s="1" t="s">
        <v>30</v>
      </c>
      <c r="N770" s="7" t="s">
        <v>4223</v>
      </c>
      <c r="O770" s="1"/>
      <c r="P770" s="1" t="s">
        <v>69</v>
      </c>
      <c r="Q770" s="1" t="s">
        <v>1976</v>
      </c>
      <c r="R770" s="1" t="s">
        <v>410</v>
      </c>
      <c r="S770" s="1" t="s">
        <v>37</v>
      </c>
      <c r="U770" s="7">
        <f>IF(ISERROR(FIND("РУСАЛ",S770,1)),0,1)</f>
        <v>0</v>
      </c>
      <c r="V770" s="7" t="s">
        <v>4097</v>
      </c>
      <c r="W770" s="1" t="s">
        <v>1935</v>
      </c>
      <c r="X770" s="7" t="s">
        <v>4184</v>
      </c>
      <c r="Y770" s="1" t="s">
        <v>3930</v>
      </c>
      <c r="Z770" s="7" t="s">
        <v>4196</v>
      </c>
      <c r="AA770" s="1">
        <v>7502100000</v>
      </c>
      <c r="AB770" s="1">
        <v>24271</v>
      </c>
      <c r="AC770" s="1">
        <v>24103</v>
      </c>
      <c r="AD770" s="8">
        <v>440010</v>
      </c>
    </row>
    <row r="771" spans="1:30" x14ac:dyDescent="0.25">
      <c r="A771" s="1">
        <v>4392</v>
      </c>
      <c r="B771" s="1" t="s">
        <v>1979</v>
      </c>
      <c r="C771" s="2">
        <v>40302</v>
      </c>
      <c r="D771" s="3">
        <v>2010</v>
      </c>
      <c r="E771" s="3">
        <v>5</v>
      </c>
      <c r="F771" s="1" t="s">
        <v>22</v>
      </c>
      <c r="G771" s="1"/>
      <c r="H771" s="1" t="s">
        <v>1846</v>
      </c>
      <c r="I771" s="1" t="s">
        <v>1870</v>
      </c>
      <c r="J771" s="1">
        <v>3907032000</v>
      </c>
      <c r="K771" s="1" t="s">
        <v>28</v>
      </c>
      <c r="L771" s="1" t="s">
        <v>1975</v>
      </c>
      <c r="M771" s="1" t="s">
        <v>30</v>
      </c>
      <c r="N771" s="7" t="s">
        <v>4215</v>
      </c>
      <c r="O771" s="1"/>
      <c r="P771" s="1" t="s">
        <v>69</v>
      </c>
      <c r="Q771" s="1" t="s">
        <v>1980</v>
      </c>
      <c r="R771" s="1" t="s">
        <v>410</v>
      </c>
      <c r="S771" s="1" t="s">
        <v>1981</v>
      </c>
      <c r="U771" s="7">
        <f>IF(ISERROR(FIND("РУСАЛ",S771,1)),0,1)</f>
        <v>0</v>
      </c>
      <c r="V771" s="7" t="s">
        <v>4133</v>
      </c>
      <c r="W771" s="1" t="s">
        <v>197</v>
      </c>
      <c r="X771" s="7" t="s">
        <v>4184</v>
      </c>
      <c r="Y771" s="1" t="s">
        <v>3930</v>
      </c>
      <c r="Z771" s="7" t="s">
        <v>4196</v>
      </c>
      <c r="AA771" s="1">
        <v>7502100000</v>
      </c>
      <c r="AB771" s="1">
        <v>18382</v>
      </c>
      <c r="AC771" s="1">
        <v>18373</v>
      </c>
      <c r="AD771" s="8">
        <v>334003</v>
      </c>
    </row>
    <row r="772" spans="1:30" x14ac:dyDescent="0.25">
      <c r="A772" s="1">
        <v>4425</v>
      </c>
      <c r="B772" s="1" t="s">
        <v>1989</v>
      </c>
      <c r="C772" s="2">
        <v>40323</v>
      </c>
      <c r="D772" s="3">
        <v>2010</v>
      </c>
      <c r="E772" s="3">
        <v>5</v>
      </c>
      <c r="F772" s="1" t="s">
        <v>22</v>
      </c>
      <c r="G772" s="1"/>
      <c r="H772" s="1" t="s">
        <v>1846</v>
      </c>
      <c r="I772" s="1" t="s">
        <v>1870</v>
      </c>
      <c r="J772" s="1">
        <v>3907032000</v>
      </c>
      <c r="K772" s="1" t="s">
        <v>28</v>
      </c>
      <c r="L772" s="1" t="s">
        <v>1975</v>
      </c>
      <c r="M772" s="1" t="s">
        <v>30</v>
      </c>
      <c r="N772" s="7" t="s">
        <v>4086</v>
      </c>
      <c r="O772" s="1"/>
      <c r="P772" s="1" t="s">
        <v>69</v>
      </c>
      <c r="Q772" s="1" t="s">
        <v>1990</v>
      </c>
      <c r="R772" s="1" t="s">
        <v>410</v>
      </c>
      <c r="S772" s="1" t="s">
        <v>1991</v>
      </c>
      <c r="U772" s="7">
        <f>IF(ISERROR(FIND("РУСАЛ",S772,1)),0,1)</f>
        <v>0</v>
      </c>
      <c r="V772" s="7" t="s">
        <v>4133</v>
      </c>
      <c r="W772" s="1" t="s">
        <v>1992</v>
      </c>
      <c r="X772" s="7" t="s">
        <v>4184</v>
      </c>
      <c r="Y772" s="1" t="s">
        <v>3930</v>
      </c>
      <c r="Z772" s="7" t="s">
        <v>4196</v>
      </c>
      <c r="AA772" s="1">
        <v>7502100000</v>
      </c>
      <c r="AB772" s="1">
        <v>10905</v>
      </c>
      <c r="AC772" s="1">
        <v>10900</v>
      </c>
      <c r="AD772" s="8">
        <v>187107</v>
      </c>
    </row>
    <row r="773" spans="1:30" x14ac:dyDescent="0.25">
      <c r="A773" s="1">
        <v>4426</v>
      </c>
      <c r="B773" s="1" t="s">
        <v>1989</v>
      </c>
      <c r="C773" s="2">
        <v>40323</v>
      </c>
      <c r="D773" s="3">
        <v>2010</v>
      </c>
      <c r="E773" s="3">
        <v>5</v>
      </c>
      <c r="F773" s="1" t="s">
        <v>22</v>
      </c>
      <c r="G773" s="1"/>
      <c r="H773" s="1" t="s">
        <v>1846</v>
      </c>
      <c r="I773" s="1" t="s">
        <v>1870</v>
      </c>
      <c r="J773" s="1">
        <v>3907032000</v>
      </c>
      <c r="K773" s="1" t="s">
        <v>28</v>
      </c>
      <c r="L773" s="1" t="s">
        <v>1975</v>
      </c>
      <c r="M773" s="1" t="s">
        <v>30</v>
      </c>
      <c r="N773" s="7" t="s">
        <v>4086</v>
      </c>
      <c r="O773" s="1"/>
      <c r="P773" s="1" t="s">
        <v>69</v>
      </c>
      <c r="Q773" s="1" t="s">
        <v>1993</v>
      </c>
      <c r="R773" s="1" t="s">
        <v>410</v>
      </c>
      <c r="S773" s="1" t="s">
        <v>37</v>
      </c>
      <c r="U773" s="7">
        <f>IF(ISERROR(FIND("РУСАЛ",S773,1)),0,1)</f>
        <v>0</v>
      </c>
      <c r="V773" s="7" t="s">
        <v>4097</v>
      </c>
      <c r="W773" s="1" t="s">
        <v>1994</v>
      </c>
      <c r="X773" s="7" t="s">
        <v>4184</v>
      </c>
      <c r="Y773" s="1" t="s">
        <v>3930</v>
      </c>
      <c r="Z773" s="7" t="s">
        <v>4196</v>
      </c>
      <c r="AA773" s="1">
        <v>7502100000</v>
      </c>
      <c r="AB773" s="1">
        <v>11650</v>
      </c>
      <c r="AC773" s="1">
        <v>11566</v>
      </c>
      <c r="AD773" s="8">
        <v>198539</v>
      </c>
    </row>
    <row r="774" spans="1:30" x14ac:dyDescent="0.25">
      <c r="A774" s="1">
        <v>5150</v>
      </c>
      <c r="B774" s="1" t="s">
        <v>2020</v>
      </c>
      <c r="C774" s="2">
        <v>40342</v>
      </c>
      <c r="D774" s="3">
        <v>2010</v>
      </c>
      <c r="E774" s="3">
        <v>6</v>
      </c>
      <c r="F774" s="1" t="s">
        <v>22</v>
      </c>
      <c r="G774" s="1"/>
      <c r="H774" s="1" t="s">
        <v>1846</v>
      </c>
      <c r="I774" s="1" t="s">
        <v>1870</v>
      </c>
      <c r="J774" s="1">
        <v>3907032000</v>
      </c>
      <c r="K774" s="1" t="s">
        <v>28</v>
      </c>
      <c r="L774" s="1" t="s">
        <v>1975</v>
      </c>
      <c r="M774" s="1" t="s">
        <v>30</v>
      </c>
      <c r="N774" s="7" t="s">
        <v>4215</v>
      </c>
      <c r="O774" s="1"/>
      <c r="P774" s="1" t="s">
        <v>69</v>
      </c>
      <c r="Q774" s="1" t="s">
        <v>2021</v>
      </c>
      <c r="R774" s="1" t="s">
        <v>410</v>
      </c>
      <c r="S774" s="1" t="s">
        <v>1981</v>
      </c>
      <c r="U774" s="7">
        <f>IF(ISERROR(FIND("РУСАЛ",S774,1)),0,1)</f>
        <v>0</v>
      </c>
      <c r="V774" s="7" t="s">
        <v>4133</v>
      </c>
      <c r="W774" s="1" t="s">
        <v>1872</v>
      </c>
      <c r="X774" s="7" t="s">
        <v>4184</v>
      </c>
      <c r="Y774" s="1" t="s">
        <v>3930</v>
      </c>
      <c r="Z774" s="7" t="s">
        <v>4196</v>
      </c>
      <c r="AA774" s="1">
        <v>7502100000</v>
      </c>
      <c r="AB774" s="1">
        <v>23510</v>
      </c>
      <c r="AC774" s="1">
        <v>23498</v>
      </c>
      <c r="AD774" s="8">
        <v>396028</v>
      </c>
    </row>
    <row r="775" spans="1:30" x14ac:dyDescent="0.25">
      <c r="A775" s="1">
        <v>5170</v>
      </c>
      <c r="B775" s="1" t="s">
        <v>2035</v>
      </c>
      <c r="C775" s="2">
        <v>40358</v>
      </c>
      <c r="D775" s="3">
        <v>2010</v>
      </c>
      <c r="E775" s="3">
        <v>6</v>
      </c>
      <c r="F775" s="1" t="s">
        <v>22</v>
      </c>
      <c r="G775" s="1"/>
      <c r="H775" s="1" t="s">
        <v>1846</v>
      </c>
      <c r="I775" s="1" t="s">
        <v>1870</v>
      </c>
      <c r="J775" s="1">
        <v>3907032000</v>
      </c>
      <c r="K775" s="1" t="s">
        <v>28</v>
      </c>
      <c r="L775" s="1" t="s">
        <v>1975</v>
      </c>
      <c r="M775" s="1" t="s">
        <v>30</v>
      </c>
      <c r="N775" s="7" t="s">
        <v>4215</v>
      </c>
      <c r="O775" s="1"/>
      <c r="P775" s="1" t="s">
        <v>69</v>
      </c>
      <c r="Q775" s="1" t="s">
        <v>2036</v>
      </c>
      <c r="R775" s="1" t="s">
        <v>3873</v>
      </c>
      <c r="S775" s="1" t="s">
        <v>1981</v>
      </c>
      <c r="U775" s="7">
        <f>IF(ISERROR(FIND("РУСАЛ",S775,1)),0,1)</f>
        <v>0</v>
      </c>
      <c r="V775" s="7" t="s">
        <v>4133</v>
      </c>
      <c r="W775" s="1" t="s">
        <v>1872</v>
      </c>
      <c r="X775" s="7" t="s">
        <v>4184</v>
      </c>
      <c r="Y775" s="1" t="s">
        <v>3930</v>
      </c>
      <c r="Z775" s="7" t="s">
        <v>4196</v>
      </c>
      <c r="AA775" s="1">
        <v>7502100000</v>
      </c>
      <c r="AB775" s="1">
        <v>24341</v>
      </c>
      <c r="AC775" s="1">
        <v>24330</v>
      </c>
      <c r="AD775" s="8">
        <v>416180.17</v>
      </c>
    </row>
    <row r="776" spans="1:30" x14ac:dyDescent="0.25">
      <c r="A776" s="1">
        <v>5369</v>
      </c>
      <c r="B776" s="1" t="s">
        <v>2065</v>
      </c>
      <c r="C776" s="2">
        <v>40386</v>
      </c>
      <c r="D776" s="3">
        <v>2010</v>
      </c>
      <c r="E776" s="3">
        <v>7</v>
      </c>
      <c r="F776" s="1" t="s">
        <v>22</v>
      </c>
      <c r="G776" s="1"/>
      <c r="H776" s="1" t="s">
        <v>1846</v>
      </c>
      <c r="I776" s="1" t="s">
        <v>1870</v>
      </c>
      <c r="J776" s="1">
        <v>3907032000</v>
      </c>
      <c r="K776" s="1" t="s">
        <v>28</v>
      </c>
      <c r="L776" s="1" t="s">
        <v>1975</v>
      </c>
      <c r="M776" s="1" t="s">
        <v>30</v>
      </c>
      <c r="N776" s="7" t="s">
        <v>4215</v>
      </c>
      <c r="O776" s="1"/>
      <c r="P776" s="1" t="s">
        <v>69</v>
      </c>
      <c r="Q776" s="1" t="s">
        <v>2066</v>
      </c>
      <c r="R776" s="1" t="s">
        <v>410</v>
      </c>
      <c r="S776" s="1" t="s">
        <v>37</v>
      </c>
      <c r="U776" s="7">
        <f>IF(ISERROR(FIND("РУСАЛ",S776,1)),0,1)</f>
        <v>0</v>
      </c>
      <c r="V776" s="7" t="s">
        <v>4097</v>
      </c>
      <c r="W776" s="1" t="s">
        <v>1935</v>
      </c>
      <c r="X776" s="7" t="s">
        <v>4184</v>
      </c>
      <c r="Y776" s="1" t="s">
        <v>3930</v>
      </c>
      <c r="Z776" s="7" t="s">
        <v>4196</v>
      </c>
      <c r="AA776" s="1">
        <v>7502100000</v>
      </c>
      <c r="AB776" s="1">
        <v>23425</v>
      </c>
      <c r="AC776" s="1">
        <v>23271</v>
      </c>
      <c r="AD776" s="8">
        <v>407042.43</v>
      </c>
    </row>
    <row r="777" spans="1:30" x14ac:dyDescent="0.25">
      <c r="A777" s="1">
        <v>6073</v>
      </c>
      <c r="B777" s="1" t="s">
        <v>2081</v>
      </c>
      <c r="C777" s="2">
        <v>40407</v>
      </c>
      <c r="D777" s="3">
        <v>2010</v>
      </c>
      <c r="E777" s="3">
        <v>8</v>
      </c>
      <c r="F777" s="1" t="s">
        <v>22</v>
      </c>
      <c r="G777" s="1"/>
      <c r="H777" s="1" t="s">
        <v>1846</v>
      </c>
      <c r="I777" s="1" t="s">
        <v>1870</v>
      </c>
      <c r="J777" s="1">
        <v>3907032000</v>
      </c>
      <c r="K777" s="1" t="s">
        <v>28</v>
      </c>
      <c r="L777" s="1" t="s">
        <v>1975</v>
      </c>
      <c r="M777" s="1" t="s">
        <v>30</v>
      </c>
      <c r="N777" s="7" t="s">
        <v>4215</v>
      </c>
      <c r="O777" s="1"/>
      <c r="P777" s="1" t="s">
        <v>69</v>
      </c>
      <c r="Q777" s="1" t="s">
        <v>2082</v>
      </c>
      <c r="R777" s="1" t="s">
        <v>410</v>
      </c>
      <c r="S777" s="1" t="s">
        <v>1981</v>
      </c>
      <c r="U777" s="7">
        <f>IF(ISERROR(FIND("РУСАЛ",S777,1)),0,1)</f>
        <v>0</v>
      </c>
      <c r="V777" s="7" t="s">
        <v>4133</v>
      </c>
      <c r="W777" s="1" t="s">
        <v>310</v>
      </c>
      <c r="X777" s="7" t="s">
        <v>4184</v>
      </c>
      <c r="Y777" s="1" t="s">
        <v>3930</v>
      </c>
      <c r="Z777" s="7" t="s">
        <v>4196</v>
      </c>
      <c r="AA777" s="1">
        <v>7502100000</v>
      </c>
      <c r="AB777" s="1">
        <v>24264</v>
      </c>
      <c r="AC777" s="1">
        <v>24252</v>
      </c>
      <c r="AD777" s="8">
        <v>421144.73</v>
      </c>
    </row>
    <row r="778" spans="1:30" x14ac:dyDescent="0.25">
      <c r="A778" s="1">
        <v>6421</v>
      </c>
      <c r="B778" s="1" t="s">
        <v>2090</v>
      </c>
      <c r="C778" s="2">
        <v>40423</v>
      </c>
      <c r="D778" s="3">
        <v>2010</v>
      </c>
      <c r="E778" s="3">
        <v>9</v>
      </c>
      <c r="F778" s="1" t="s">
        <v>22</v>
      </c>
      <c r="G778" s="1"/>
      <c r="H778" s="1" t="s">
        <v>1846</v>
      </c>
      <c r="I778" s="1" t="s">
        <v>1870</v>
      </c>
      <c r="J778" s="1">
        <v>3907032000</v>
      </c>
      <c r="K778" s="1" t="s">
        <v>28</v>
      </c>
      <c r="L778" s="1" t="s">
        <v>1975</v>
      </c>
      <c r="M778" s="1" t="s">
        <v>30</v>
      </c>
      <c r="N778" s="7" t="s">
        <v>4215</v>
      </c>
      <c r="O778" s="1"/>
      <c r="P778" s="1" t="s">
        <v>69</v>
      </c>
      <c r="Q778" s="1" t="s">
        <v>2091</v>
      </c>
      <c r="R778" s="1" t="s">
        <v>410</v>
      </c>
      <c r="S778" s="1" t="s">
        <v>1981</v>
      </c>
      <c r="U778" s="7">
        <f>IF(ISERROR(FIND("РУСАЛ",S778,1)),0,1)</f>
        <v>0</v>
      </c>
      <c r="V778" s="7" t="s">
        <v>4133</v>
      </c>
      <c r="W778" s="1" t="s">
        <v>1872</v>
      </c>
      <c r="X778" s="7" t="s">
        <v>4184</v>
      </c>
      <c r="Y778" s="1" t="s">
        <v>3930</v>
      </c>
      <c r="Z778" s="7" t="s">
        <v>4196</v>
      </c>
      <c r="AA778" s="1">
        <v>7502100000</v>
      </c>
      <c r="AB778" s="1">
        <v>24466</v>
      </c>
      <c r="AC778" s="1">
        <v>24454</v>
      </c>
      <c r="AD778" s="8">
        <v>420789.38</v>
      </c>
    </row>
    <row r="779" spans="1:30" x14ac:dyDescent="0.25">
      <c r="A779" s="1">
        <v>6432</v>
      </c>
      <c r="B779" s="1" t="s">
        <v>2097</v>
      </c>
      <c r="C779" s="2">
        <v>40441</v>
      </c>
      <c r="D779" s="3">
        <v>2010</v>
      </c>
      <c r="E779" s="3">
        <v>9</v>
      </c>
      <c r="F779" s="1" t="s">
        <v>22</v>
      </c>
      <c r="G779" s="1"/>
      <c r="H779" s="1" t="s">
        <v>1846</v>
      </c>
      <c r="I779" s="1" t="s">
        <v>1870</v>
      </c>
      <c r="J779" s="1">
        <v>3907032000</v>
      </c>
      <c r="K779" s="1" t="s">
        <v>28</v>
      </c>
      <c r="L779" s="1" t="s">
        <v>1975</v>
      </c>
      <c r="M779" s="1" t="s">
        <v>30</v>
      </c>
      <c r="N779" s="7" t="s">
        <v>4215</v>
      </c>
      <c r="O779" s="1"/>
      <c r="P779" s="1" t="s">
        <v>69</v>
      </c>
      <c r="Q779" s="1" t="s">
        <v>2098</v>
      </c>
      <c r="R779" s="1" t="s">
        <v>410</v>
      </c>
      <c r="S779" s="1" t="s">
        <v>1981</v>
      </c>
      <c r="U779" s="7">
        <f>IF(ISERROR(FIND("РУСАЛ",S779,1)),0,1)</f>
        <v>0</v>
      </c>
      <c r="V779" s="7" t="s">
        <v>4133</v>
      </c>
      <c r="W779" s="1" t="s">
        <v>1872</v>
      </c>
      <c r="X779" s="7" t="s">
        <v>4184</v>
      </c>
      <c r="Y779" s="1" t="s">
        <v>3930</v>
      </c>
      <c r="Z779" s="7" t="s">
        <v>4196</v>
      </c>
      <c r="AA779" s="1">
        <v>7502100000</v>
      </c>
      <c r="AB779" s="1">
        <v>24098</v>
      </c>
      <c r="AC779" s="1">
        <v>24086</v>
      </c>
      <c r="AD779" s="8">
        <v>410698.59</v>
      </c>
    </row>
    <row r="780" spans="1:30" x14ac:dyDescent="0.25">
      <c r="A780" s="1">
        <v>6445</v>
      </c>
      <c r="B780" s="1" t="s">
        <v>2102</v>
      </c>
      <c r="C780" s="2">
        <v>40453</v>
      </c>
      <c r="D780" s="3">
        <v>2010</v>
      </c>
      <c r="E780" s="3">
        <v>10</v>
      </c>
      <c r="F780" s="1" t="s">
        <v>22</v>
      </c>
      <c r="G780" s="1"/>
      <c r="H780" s="1" t="s">
        <v>1846</v>
      </c>
      <c r="I780" s="1"/>
      <c r="J780" s="1">
        <v>3907032000</v>
      </c>
      <c r="K780" s="1" t="s">
        <v>28</v>
      </c>
      <c r="L780" s="1" t="s">
        <v>29</v>
      </c>
      <c r="M780" s="1" t="s">
        <v>30</v>
      </c>
      <c r="N780" s="7" t="s">
        <v>4215</v>
      </c>
      <c r="O780" s="1"/>
      <c r="P780" s="1" t="s">
        <v>69</v>
      </c>
      <c r="Q780" s="1" t="s">
        <v>2103</v>
      </c>
      <c r="R780" s="1" t="s">
        <v>2104</v>
      </c>
      <c r="S780" s="1" t="s">
        <v>1981</v>
      </c>
      <c r="U780" s="7">
        <f>IF(ISERROR(FIND("РУСАЛ",S780,1)),0,1)</f>
        <v>0</v>
      </c>
      <c r="V780" s="7" t="s">
        <v>4133</v>
      </c>
      <c r="W780" s="1" t="s">
        <v>1872</v>
      </c>
      <c r="X780" s="7" t="s">
        <v>4184</v>
      </c>
      <c r="Y780" s="1" t="s">
        <v>3930</v>
      </c>
      <c r="Z780" s="7" t="s">
        <v>4196</v>
      </c>
      <c r="AA780" s="1">
        <v>7502100000</v>
      </c>
      <c r="AB780" s="1">
        <v>24086</v>
      </c>
      <c r="AC780" s="1">
        <v>24074</v>
      </c>
      <c r="AD780" s="8">
        <v>418206.19</v>
      </c>
    </row>
    <row r="781" spans="1:30" x14ac:dyDescent="0.25">
      <c r="A781" s="1">
        <v>6476</v>
      </c>
      <c r="B781" s="1" t="s">
        <v>2121</v>
      </c>
      <c r="C781" s="2">
        <v>40474</v>
      </c>
      <c r="D781" s="3">
        <v>2010</v>
      </c>
      <c r="E781" s="3">
        <v>10</v>
      </c>
      <c r="F781" s="1" t="s">
        <v>22</v>
      </c>
      <c r="G781" s="1"/>
      <c r="H781" s="1" t="s">
        <v>1846</v>
      </c>
      <c r="I781" s="1"/>
      <c r="J781" s="1">
        <v>3907032000</v>
      </c>
      <c r="K781" s="1" t="s">
        <v>28</v>
      </c>
      <c r="L781" s="1" t="s">
        <v>29</v>
      </c>
      <c r="M781" s="1" t="s">
        <v>30</v>
      </c>
      <c r="N781" s="7" t="s">
        <v>4215</v>
      </c>
      <c r="O781" s="1"/>
      <c r="P781" s="1" t="s">
        <v>31</v>
      </c>
      <c r="Q781" s="1" t="s">
        <v>2122</v>
      </c>
      <c r="R781" s="1" t="s">
        <v>1825</v>
      </c>
      <c r="S781" s="1" t="s">
        <v>34</v>
      </c>
      <c r="U781" s="7">
        <f>IF(ISERROR(FIND("РУСАЛ",S781,1)),0,1)</f>
        <v>0</v>
      </c>
      <c r="V781" s="7" t="s">
        <v>4133</v>
      </c>
      <c r="W781" s="1" t="s">
        <v>310</v>
      </c>
      <c r="X781" s="7" t="s">
        <v>4184</v>
      </c>
      <c r="Y781" s="1" t="s">
        <v>3930</v>
      </c>
      <c r="Z781" s="7" t="s">
        <v>4196</v>
      </c>
      <c r="AA781" s="1">
        <v>7502100000</v>
      </c>
      <c r="AB781" s="1">
        <v>23737</v>
      </c>
      <c r="AC781" s="1">
        <v>23725</v>
      </c>
      <c r="AD781" s="8">
        <v>412292.89</v>
      </c>
    </row>
    <row r="782" spans="1:30" x14ac:dyDescent="0.25">
      <c r="A782" s="1">
        <v>31157</v>
      </c>
      <c r="B782" s="1" t="s">
        <v>25</v>
      </c>
      <c r="C782" s="2">
        <v>40553</v>
      </c>
      <c r="D782" s="3">
        <v>2011</v>
      </c>
      <c r="E782" s="3">
        <v>1</v>
      </c>
      <c r="F782" s="1" t="s">
        <v>22</v>
      </c>
      <c r="G782" s="1"/>
      <c r="H782" s="1" t="s">
        <v>26</v>
      </c>
      <c r="I782" s="1" t="s">
        <v>27</v>
      </c>
      <c r="J782" s="1">
        <v>3907032000</v>
      </c>
      <c r="K782" s="1" t="s">
        <v>28</v>
      </c>
      <c r="L782" s="1" t="s">
        <v>29</v>
      </c>
      <c r="M782" s="1" t="s">
        <v>30</v>
      </c>
      <c r="N782" s="7" t="s">
        <v>4086</v>
      </c>
      <c r="O782" s="1"/>
      <c r="P782" s="1" t="s">
        <v>31</v>
      </c>
      <c r="Q782" s="1" t="s">
        <v>32</v>
      </c>
      <c r="R782" s="1" t="s">
        <v>33</v>
      </c>
      <c r="S782" s="1" t="s">
        <v>34</v>
      </c>
      <c r="T782" s="7" t="s">
        <v>4085</v>
      </c>
      <c r="V782" s="7" t="s">
        <v>4234</v>
      </c>
      <c r="W782" s="1" t="s">
        <v>3874</v>
      </c>
      <c r="X782" s="7" t="s">
        <v>4184</v>
      </c>
      <c r="Y782" s="1" t="s">
        <v>3930</v>
      </c>
      <c r="Z782" s="7" t="s">
        <v>4196</v>
      </c>
      <c r="AA782" s="1">
        <v>7502100000</v>
      </c>
      <c r="AB782" s="1">
        <v>19834</v>
      </c>
      <c r="AC782" s="1">
        <v>19825</v>
      </c>
      <c r="AD782" s="8">
        <v>346097.72</v>
      </c>
    </row>
    <row r="783" spans="1:30" x14ac:dyDescent="0.25">
      <c r="A783" s="1">
        <v>31158</v>
      </c>
      <c r="B783" s="1" t="s">
        <v>25</v>
      </c>
      <c r="C783" s="2">
        <v>40553</v>
      </c>
      <c r="D783" s="3">
        <v>2011</v>
      </c>
      <c r="E783" s="3">
        <v>1</v>
      </c>
      <c r="F783" s="1" t="s">
        <v>22</v>
      </c>
      <c r="G783" s="1"/>
      <c r="H783" s="1" t="s">
        <v>26</v>
      </c>
      <c r="I783" s="1" t="s">
        <v>27</v>
      </c>
      <c r="J783" s="1">
        <v>3907032000</v>
      </c>
      <c r="K783" s="1" t="s">
        <v>28</v>
      </c>
      <c r="L783" s="1" t="s">
        <v>29</v>
      </c>
      <c r="M783" s="1" t="s">
        <v>30</v>
      </c>
      <c r="N783" s="7" t="s">
        <v>4086</v>
      </c>
      <c r="O783" s="1"/>
      <c r="P783" s="1" t="s">
        <v>31</v>
      </c>
      <c r="Q783" s="1" t="s">
        <v>35</v>
      </c>
      <c r="R783" s="1" t="s">
        <v>36</v>
      </c>
      <c r="S783" s="1" t="s">
        <v>37</v>
      </c>
      <c r="T783" s="7" t="s">
        <v>4085</v>
      </c>
      <c r="V783" s="7" t="s">
        <v>4234</v>
      </c>
      <c r="W783" s="1" t="s">
        <v>1935</v>
      </c>
      <c r="X783" s="7" t="s">
        <v>4184</v>
      </c>
      <c r="Y783" s="1" t="s">
        <v>3930</v>
      </c>
      <c r="Z783" s="7" t="s">
        <v>4196</v>
      </c>
      <c r="AA783" s="1">
        <v>7502100000</v>
      </c>
      <c r="AB783" s="1">
        <v>6331</v>
      </c>
      <c r="AC783" s="1">
        <v>6289</v>
      </c>
      <c r="AD783" s="8">
        <v>109791.1</v>
      </c>
    </row>
    <row r="784" spans="1:30" x14ac:dyDescent="0.25">
      <c r="A784" s="1">
        <v>31340</v>
      </c>
      <c r="B784" s="1" t="s">
        <v>124</v>
      </c>
      <c r="C784" s="2">
        <v>40581</v>
      </c>
      <c r="D784" s="3">
        <v>2011</v>
      </c>
      <c r="E784" s="3">
        <v>2</v>
      </c>
      <c r="F784" s="1" t="s">
        <v>22</v>
      </c>
      <c r="G784" s="1"/>
      <c r="H784" s="1" t="s">
        <v>125</v>
      </c>
      <c r="I784" s="1" t="s">
        <v>126</v>
      </c>
      <c r="J784" s="1">
        <v>3907032000</v>
      </c>
      <c r="K784" s="1" t="s">
        <v>28</v>
      </c>
      <c r="L784" s="1" t="s">
        <v>29</v>
      </c>
      <c r="M784" s="1" t="s">
        <v>30</v>
      </c>
      <c r="N784" s="7" t="s">
        <v>4223</v>
      </c>
      <c r="O784" s="1"/>
      <c r="P784" s="1" t="s">
        <v>31</v>
      </c>
      <c r="Q784" s="1" t="s">
        <v>127</v>
      </c>
      <c r="R784" s="1" t="s">
        <v>128</v>
      </c>
      <c r="S784" s="1" t="s">
        <v>129</v>
      </c>
      <c r="T784" s="7" t="s">
        <v>4085</v>
      </c>
      <c r="V784" s="7" t="s">
        <v>4234</v>
      </c>
      <c r="W784" s="1" t="s">
        <v>3878</v>
      </c>
      <c r="X784" s="7" t="s">
        <v>4184</v>
      </c>
      <c r="Y784" s="1" t="s">
        <v>3930</v>
      </c>
      <c r="Z784" s="7" t="s">
        <v>4196</v>
      </c>
      <c r="AA784" s="1">
        <v>7502100000</v>
      </c>
      <c r="AB784" s="1">
        <v>24328</v>
      </c>
      <c r="AC784" s="1">
        <v>24153</v>
      </c>
      <c r="AD784" s="8">
        <v>435209.9</v>
      </c>
    </row>
    <row r="785" spans="1:30" x14ac:dyDescent="0.25">
      <c r="A785" s="1">
        <v>31341</v>
      </c>
      <c r="B785" s="1" t="s">
        <v>124</v>
      </c>
      <c r="C785" s="2">
        <v>40581</v>
      </c>
      <c r="D785" s="3">
        <v>2011</v>
      </c>
      <c r="E785" s="3">
        <v>2</v>
      </c>
      <c r="F785" s="1" t="s">
        <v>22</v>
      </c>
      <c r="G785" s="1"/>
      <c r="H785" s="1" t="s">
        <v>125</v>
      </c>
      <c r="I785" s="1" t="s">
        <v>126</v>
      </c>
      <c r="J785" s="1">
        <v>3907032000</v>
      </c>
      <c r="K785" s="1" t="s">
        <v>28</v>
      </c>
      <c r="L785" s="1" t="s">
        <v>29</v>
      </c>
      <c r="M785" s="1" t="s">
        <v>30</v>
      </c>
      <c r="N785" s="7" t="s">
        <v>4215</v>
      </c>
      <c r="O785" s="1"/>
      <c r="P785" s="1" t="s">
        <v>31</v>
      </c>
      <c r="Q785" s="1" t="s">
        <v>131</v>
      </c>
      <c r="R785" s="1" t="s">
        <v>132</v>
      </c>
      <c r="S785" s="1" t="s">
        <v>133</v>
      </c>
      <c r="T785" s="7" t="s">
        <v>4085</v>
      </c>
      <c r="V785" s="7" t="s">
        <v>4234</v>
      </c>
      <c r="W785" s="1" t="s">
        <v>3879</v>
      </c>
      <c r="X785" s="7" t="s">
        <v>4184</v>
      </c>
      <c r="Y785" s="1" t="s">
        <v>3930</v>
      </c>
      <c r="Z785" s="7" t="s">
        <v>4196</v>
      </c>
      <c r="AA785" s="1">
        <v>7502100000</v>
      </c>
      <c r="AB785" s="1">
        <v>4427.84</v>
      </c>
      <c r="AC785" s="1">
        <v>4425.82</v>
      </c>
      <c r="AD785" s="8">
        <v>79748.297099999996</v>
      </c>
    </row>
    <row r="786" spans="1:30" x14ac:dyDescent="0.25">
      <c r="A786" s="1">
        <v>31414</v>
      </c>
      <c r="B786" s="1" t="s">
        <v>159</v>
      </c>
      <c r="C786" s="2">
        <v>40602</v>
      </c>
      <c r="D786" s="3">
        <v>2011</v>
      </c>
      <c r="E786" s="3">
        <v>2</v>
      </c>
      <c r="F786" s="1" t="s">
        <v>22</v>
      </c>
      <c r="G786" s="1"/>
      <c r="H786" s="1" t="s">
        <v>125</v>
      </c>
      <c r="I786" s="1" t="s">
        <v>126</v>
      </c>
      <c r="J786" s="1">
        <v>3907032000</v>
      </c>
      <c r="K786" s="1" t="s">
        <v>28</v>
      </c>
      <c r="L786" s="1" t="s">
        <v>29</v>
      </c>
      <c r="M786" s="1" t="s">
        <v>30</v>
      </c>
      <c r="N786" s="7" t="s">
        <v>4217</v>
      </c>
      <c r="O786" s="1"/>
      <c r="P786" s="1" t="s">
        <v>31</v>
      </c>
      <c r="Q786" s="1" t="s">
        <v>160</v>
      </c>
      <c r="R786" s="1" t="s">
        <v>161</v>
      </c>
      <c r="S786" s="1" t="s">
        <v>162</v>
      </c>
      <c r="T786" s="7" t="s">
        <v>4085</v>
      </c>
      <c r="V786" s="7" t="s">
        <v>4234</v>
      </c>
      <c r="W786" s="1" t="s">
        <v>3880</v>
      </c>
      <c r="X786" s="7" t="s">
        <v>4184</v>
      </c>
      <c r="Y786" s="1" t="s">
        <v>3930</v>
      </c>
      <c r="Z786" s="7" t="s">
        <v>4196</v>
      </c>
      <c r="AA786" s="1">
        <v>7502100000</v>
      </c>
      <c r="AB786" s="1">
        <v>11935</v>
      </c>
      <c r="AC786" s="1">
        <v>11911</v>
      </c>
      <c r="AD786" s="8">
        <v>209899.97</v>
      </c>
    </row>
    <row r="787" spans="1:30" x14ac:dyDescent="0.25">
      <c r="A787" s="1">
        <v>31514</v>
      </c>
      <c r="B787" s="1" t="s">
        <v>182</v>
      </c>
      <c r="C787" s="2">
        <v>40612</v>
      </c>
      <c r="D787" s="3">
        <v>2011</v>
      </c>
      <c r="E787" s="3">
        <v>3</v>
      </c>
      <c r="F787" s="1" t="s">
        <v>22</v>
      </c>
      <c r="G787" s="1"/>
      <c r="H787" s="1" t="s">
        <v>125</v>
      </c>
      <c r="I787" s="1" t="s">
        <v>126</v>
      </c>
      <c r="J787" s="1">
        <v>3907032000</v>
      </c>
      <c r="K787" s="1" t="s">
        <v>28</v>
      </c>
      <c r="L787" s="1" t="s">
        <v>29</v>
      </c>
      <c r="M787" s="1" t="s">
        <v>30</v>
      </c>
      <c r="N787" s="7" t="s">
        <v>4223</v>
      </c>
      <c r="O787" s="1"/>
      <c r="P787" s="1" t="s">
        <v>31</v>
      </c>
      <c r="Q787" s="1" t="s">
        <v>183</v>
      </c>
      <c r="R787" s="7"/>
      <c r="S787" s="1" t="s">
        <v>184</v>
      </c>
      <c r="T787" s="7" t="s">
        <v>4085</v>
      </c>
      <c r="V787" s="7" t="s">
        <v>4234</v>
      </c>
      <c r="W787" s="1" t="s">
        <v>3878</v>
      </c>
      <c r="X787" s="7" t="s">
        <v>4184</v>
      </c>
      <c r="Y787" s="1" t="s">
        <v>3930</v>
      </c>
      <c r="Z787" s="7" t="s">
        <v>4196</v>
      </c>
      <c r="AA787" s="1">
        <v>7502100000</v>
      </c>
      <c r="AB787" s="1">
        <v>24463.89</v>
      </c>
      <c r="AC787" s="1">
        <v>24304.5</v>
      </c>
      <c r="AD787" s="8">
        <v>455261.0931</v>
      </c>
    </row>
    <row r="788" spans="1:30" x14ac:dyDescent="0.25">
      <c r="A788" s="1">
        <v>31557</v>
      </c>
      <c r="B788" s="1" t="s">
        <v>190</v>
      </c>
      <c r="C788" s="2">
        <v>40630</v>
      </c>
      <c r="D788" s="3">
        <v>2011</v>
      </c>
      <c r="E788" s="3">
        <v>3</v>
      </c>
      <c r="F788" s="1" t="s">
        <v>22</v>
      </c>
      <c r="G788" s="1"/>
      <c r="H788" s="1" t="s">
        <v>125</v>
      </c>
      <c r="I788" s="1" t="s">
        <v>126</v>
      </c>
      <c r="J788" s="1">
        <v>3907032000</v>
      </c>
      <c r="K788" s="1" t="s">
        <v>28</v>
      </c>
      <c r="L788" s="1" t="s">
        <v>29</v>
      </c>
      <c r="M788" s="1" t="s">
        <v>30</v>
      </c>
      <c r="N788" s="7" t="s">
        <v>4217</v>
      </c>
      <c r="O788" s="1"/>
      <c r="P788" s="1" t="s">
        <v>31</v>
      </c>
      <c r="Q788" s="1" t="s">
        <v>191</v>
      </c>
      <c r="R788" s="1"/>
      <c r="S788" s="1" t="s">
        <v>192</v>
      </c>
      <c r="T788" s="7" t="s">
        <v>4085</v>
      </c>
      <c r="V788" s="7" t="s">
        <v>4234</v>
      </c>
      <c r="W788" s="1" t="s">
        <v>3882</v>
      </c>
      <c r="X788" s="7" t="s">
        <v>4184</v>
      </c>
      <c r="Y788" s="1" t="s">
        <v>3930</v>
      </c>
      <c r="Z788" s="7" t="s">
        <v>4196</v>
      </c>
      <c r="AA788" s="1">
        <v>7502100000</v>
      </c>
      <c r="AB788" s="1">
        <v>17891</v>
      </c>
      <c r="AC788" s="1">
        <v>17855</v>
      </c>
      <c r="AD788" s="8">
        <v>322638.42</v>
      </c>
    </row>
    <row r="789" spans="1:30" x14ac:dyDescent="0.25">
      <c r="A789" s="1">
        <v>31690</v>
      </c>
      <c r="B789" s="1" t="s">
        <v>234</v>
      </c>
      <c r="C789" s="2">
        <v>40648</v>
      </c>
      <c r="D789" s="3">
        <v>2011</v>
      </c>
      <c r="E789" s="3">
        <v>4</v>
      </c>
      <c r="F789" s="1" t="s">
        <v>22</v>
      </c>
      <c r="G789" s="1"/>
      <c r="H789" s="1" t="s">
        <v>125</v>
      </c>
      <c r="I789" s="1" t="s">
        <v>126</v>
      </c>
      <c r="J789" s="1">
        <v>3907032000</v>
      </c>
      <c r="K789" s="1" t="s">
        <v>28</v>
      </c>
      <c r="L789" s="1" t="s">
        <v>29</v>
      </c>
      <c r="M789" s="1" t="s">
        <v>30</v>
      </c>
      <c r="N789" s="7" t="s">
        <v>4223</v>
      </c>
      <c r="O789" s="1"/>
      <c r="P789" s="1" t="s">
        <v>31</v>
      </c>
      <c r="Q789" s="1" t="s">
        <v>235</v>
      </c>
      <c r="R789" s="1"/>
      <c r="S789" s="1" t="s">
        <v>129</v>
      </c>
      <c r="T789" s="7" t="s">
        <v>4085</v>
      </c>
      <c r="V789" s="7" t="s">
        <v>4234</v>
      </c>
      <c r="W789" s="1" t="s">
        <v>3878</v>
      </c>
      <c r="X789" s="7" t="s">
        <v>4184</v>
      </c>
      <c r="Y789" s="1" t="s">
        <v>3930</v>
      </c>
      <c r="Z789" s="7" t="s">
        <v>4196</v>
      </c>
      <c r="AA789" s="1">
        <v>7502100000</v>
      </c>
      <c r="AB789" s="1">
        <v>18377</v>
      </c>
      <c r="AC789" s="1">
        <v>18258</v>
      </c>
      <c r="AD789" s="8">
        <v>343285.58</v>
      </c>
    </row>
    <row r="790" spans="1:30" x14ac:dyDescent="0.25">
      <c r="A790" s="1">
        <v>31871</v>
      </c>
      <c r="B790" s="1" t="s">
        <v>264</v>
      </c>
      <c r="C790" s="2">
        <v>40692</v>
      </c>
      <c r="D790" s="3">
        <v>2011</v>
      </c>
      <c r="E790" s="3">
        <v>5</v>
      </c>
      <c r="F790" s="1" t="s">
        <v>22</v>
      </c>
      <c r="G790" s="1"/>
      <c r="H790" s="1" t="s">
        <v>125</v>
      </c>
      <c r="I790" s="1" t="s">
        <v>126</v>
      </c>
      <c r="J790" s="1">
        <v>3907032000</v>
      </c>
      <c r="K790" s="1" t="s">
        <v>28</v>
      </c>
      <c r="L790" s="1" t="s">
        <v>29</v>
      </c>
      <c r="M790" s="1" t="s">
        <v>30</v>
      </c>
      <c r="N790" s="7" t="s">
        <v>4217</v>
      </c>
      <c r="O790" s="1"/>
      <c r="P790" s="1" t="s">
        <v>31</v>
      </c>
      <c r="Q790" s="1" t="s">
        <v>265</v>
      </c>
      <c r="R790" s="1"/>
      <c r="S790" s="1" t="s">
        <v>266</v>
      </c>
      <c r="T790" s="7" t="s">
        <v>4085</v>
      </c>
      <c r="V790" s="7" t="s">
        <v>4234</v>
      </c>
      <c r="W790" s="1" t="s">
        <v>3882</v>
      </c>
      <c r="X790" s="7" t="s">
        <v>4184</v>
      </c>
      <c r="Y790" s="1" t="s">
        <v>3930</v>
      </c>
      <c r="Z790" s="7" t="s">
        <v>4196</v>
      </c>
      <c r="AA790" s="1">
        <v>7502100000</v>
      </c>
      <c r="AB790" s="1">
        <v>17843</v>
      </c>
      <c r="AC790" s="1">
        <v>17807</v>
      </c>
      <c r="AD790" s="8">
        <v>322996.74</v>
      </c>
    </row>
    <row r="791" spans="1:30" x14ac:dyDescent="0.25">
      <c r="A791" s="1">
        <v>31874</v>
      </c>
      <c r="B791" s="1" t="s">
        <v>271</v>
      </c>
      <c r="C791" s="2">
        <v>40676</v>
      </c>
      <c r="D791" s="3">
        <v>2011</v>
      </c>
      <c r="E791" s="3">
        <v>5</v>
      </c>
      <c r="F791" s="1" t="s">
        <v>22</v>
      </c>
      <c r="G791" s="1"/>
      <c r="H791" s="1" t="s">
        <v>125</v>
      </c>
      <c r="I791" s="1" t="s">
        <v>126</v>
      </c>
      <c r="J791" s="1">
        <v>3907032000</v>
      </c>
      <c r="K791" s="1" t="s">
        <v>28</v>
      </c>
      <c r="L791" s="1" t="s">
        <v>29</v>
      </c>
      <c r="M791" s="1" t="s">
        <v>30</v>
      </c>
      <c r="N791" s="7" t="s">
        <v>4223</v>
      </c>
      <c r="O791" s="1"/>
      <c r="P791" s="1" t="s">
        <v>31</v>
      </c>
      <c r="Q791" s="1" t="s">
        <v>272</v>
      </c>
      <c r="R791" s="1"/>
      <c r="S791" s="1" t="s">
        <v>129</v>
      </c>
      <c r="T791" s="7" t="s">
        <v>4085</v>
      </c>
      <c r="V791" s="7" t="s">
        <v>4234</v>
      </c>
      <c r="W791" s="1" t="s">
        <v>3878</v>
      </c>
      <c r="X791" s="7" t="s">
        <v>4184</v>
      </c>
      <c r="Y791" s="1" t="s">
        <v>3930</v>
      </c>
      <c r="Z791" s="7" t="s">
        <v>4196</v>
      </c>
      <c r="AA791" s="1">
        <v>7502100000</v>
      </c>
      <c r="AB791" s="1">
        <v>24052</v>
      </c>
      <c r="AC791" s="1">
        <v>23898</v>
      </c>
      <c r="AD791" s="8">
        <v>453209.62</v>
      </c>
    </row>
    <row r="792" spans="1:30" x14ac:dyDescent="0.25">
      <c r="A792" s="1">
        <v>31876</v>
      </c>
      <c r="B792" s="1" t="s">
        <v>275</v>
      </c>
      <c r="C792" s="2">
        <v>40666</v>
      </c>
      <c r="D792" s="3">
        <v>2011</v>
      </c>
      <c r="E792" s="3">
        <v>5</v>
      </c>
      <c r="F792" s="1" t="s">
        <v>22</v>
      </c>
      <c r="G792" s="1"/>
      <c r="H792" s="1" t="s">
        <v>125</v>
      </c>
      <c r="I792" s="1" t="s">
        <v>126</v>
      </c>
      <c r="J792" s="1">
        <v>3907032000</v>
      </c>
      <c r="K792" s="1" t="s">
        <v>28</v>
      </c>
      <c r="L792" s="1" t="s">
        <v>29</v>
      </c>
      <c r="M792" s="1" t="s">
        <v>30</v>
      </c>
      <c r="N792" s="7" t="s">
        <v>4217</v>
      </c>
      <c r="O792" s="1"/>
      <c r="P792" s="1" t="s">
        <v>31</v>
      </c>
      <c r="Q792" s="1" t="s">
        <v>265</v>
      </c>
      <c r="R792" s="1"/>
      <c r="S792" s="1" t="s">
        <v>266</v>
      </c>
      <c r="T792" s="7" t="s">
        <v>4085</v>
      </c>
      <c r="V792" s="7" t="s">
        <v>4234</v>
      </c>
      <c r="W792" s="1" t="s">
        <v>3882</v>
      </c>
      <c r="X792" s="7" t="s">
        <v>4184</v>
      </c>
      <c r="Y792" s="1" t="s">
        <v>3930</v>
      </c>
      <c r="Z792" s="7" t="s">
        <v>4196</v>
      </c>
      <c r="AA792" s="1">
        <v>7502100000</v>
      </c>
      <c r="AB792" s="1">
        <v>17900</v>
      </c>
      <c r="AC792" s="1">
        <v>17864</v>
      </c>
      <c r="AD792" s="8">
        <v>331269.5</v>
      </c>
    </row>
    <row r="793" spans="1:30" x14ac:dyDescent="0.25">
      <c r="A793" s="1">
        <v>32050</v>
      </c>
      <c r="B793" s="1" t="s">
        <v>330</v>
      </c>
      <c r="C793" s="2">
        <v>40711</v>
      </c>
      <c r="D793" s="3">
        <v>2011</v>
      </c>
      <c r="E793" s="3">
        <v>6</v>
      </c>
      <c r="F793" s="1" t="s">
        <v>22</v>
      </c>
      <c r="G793" s="1"/>
      <c r="H793" s="1" t="s">
        <v>125</v>
      </c>
      <c r="I793" s="1" t="s">
        <v>126</v>
      </c>
      <c r="J793" s="1">
        <v>3907032000</v>
      </c>
      <c r="K793" s="1" t="s">
        <v>28</v>
      </c>
      <c r="L793" s="1" t="s">
        <v>29</v>
      </c>
      <c r="M793" s="1" t="s">
        <v>30</v>
      </c>
      <c r="N793" s="7" t="s">
        <v>4217</v>
      </c>
      <c r="O793" s="1"/>
      <c r="P793" s="1" t="s">
        <v>31</v>
      </c>
      <c r="Q793" s="1" t="s">
        <v>265</v>
      </c>
      <c r="R793" s="1"/>
      <c r="S793" s="1" t="s">
        <v>266</v>
      </c>
      <c r="T793" s="7" t="s">
        <v>4085</v>
      </c>
      <c r="V793" s="7" t="s">
        <v>4234</v>
      </c>
      <c r="W793" s="1" t="s">
        <v>3882</v>
      </c>
      <c r="X793" s="7" t="s">
        <v>4184</v>
      </c>
      <c r="Y793" s="1" t="s">
        <v>3930</v>
      </c>
      <c r="Z793" s="7" t="s">
        <v>4196</v>
      </c>
      <c r="AA793" s="1">
        <v>7502100000</v>
      </c>
      <c r="AB793" s="1">
        <v>16308</v>
      </c>
      <c r="AC793" s="1">
        <v>16275</v>
      </c>
      <c r="AD793" s="8">
        <v>294439.52</v>
      </c>
    </row>
    <row r="794" spans="1:30" x14ac:dyDescent="0.25">
      <c r="A794" s="1">
        <v>32053</v>
      </c>
      <c r="B794" s="1" t="s">
        <v>335</v>
      </c>
      <c r="C794" s="2">
        <v>40700</v>
      </c>
      <c r="D794" s="3">
        <v>2011</v>
      </c>
      <c r="E794" s="3">
        <v>6</v>
      </c>
      <c r="F794" s="1" t="s">
        <v>22</v>
      </c>
      <c r="G794" s="1"/>
      <c r="H794" s="1" t="s">
        <v>125</v>
      </c>
      <c r="I794" s="1" t="s">
        <v>126</v>
      </c>
      <c r="J794" s="1">
        <v>3907032000</v>
      </c>
      <c r="K794" s="1" t="s">
        <v>28</v>
      </c>
      <c r="L794" s="1" t="s">
        <v>29</v>
      </c>
      <c r="M794" s="1" t="s">
        <v>30</v>
      </c>
      <c r="N794" s="7" t="s">
        <v>4215</v>
      </c>
      <c r="O794" s="1"/>
      <c r="P794" s="1" t="s">
        <v>31</v>
      </c>
      <c r="Q794" s="1" t="s">
        <v>336</v>
      </c>
      <c r="R794" s="1"/>
      <c r="S794" s="1" t="s">
        <v>337</v>
      </c>
      <c r="T794" s="7" t="s">
        <v>4085</v>
      </c>
      <c r="V794" s="7" t="s">
        <v>4234</v>
      </c>
      <c r="W794" s="1" t="s">
        <v>1981</v>
      </c>
      <c r="X794" s="7" t="s">
        <v>4184</v>
      </c>
      <c r="Y794" s="1" t="s">
        <v>3930</v>
      </c>
      <c r="Z794" s="7" t="s">
        <v>4196</v>
      </c>
      <c r="AA794" s="1">
        <v>7502100000</v>
      </c>
      <c r="AB794" s="1">
        <v>17952.5</v>
      </c>
      <c r="AC794" s="1">
        <v>17942.5</v>
      </c>
      <c r="AD794" s="8">
        <v>341147.66</v>
      </c>
    </row>
    <row r="795" spans="1:30" x14ac:dyDescent="0.25">
      <c r="A795" s="1">
        <v>32213</v>
      </c>
      <c r="B795" s="1" t="s">
        <v>374</v>
      </c>
      <c r="C795" s="2">
        <v>40751</v>
      </c>
      <c r="D795" s="3">
        <v>2011</v>
      </c>
      <c r="E795" s="3">
        <v>7</v>
      </c>
      <c r="F795" s="1" t="s">
        <v>22</v>
      </c>
      <c r="G795" s="1"/>
      <c r="H795" s="1" t="s">
        <v>125</v>
      </c>
      <c r="I795" s="1" t="s">
        <v>126</v>
      </c>
      <c r="J795" s="1">
        <v>3907032000</v>
      </c>
      <c r="K795" s="1" t="s">
        <v>28</v>
      </c>
      <c r="L795" s="1" t="s">
        <v>29</v>
      </c>
      <c r="M795" s="1" t="s">
        <v>30</v>
      </c>
      <c r="N795" s="7" t="s">
        <v>4217</v>
      </c>
      <c r="O795" s="1"/>
      <c r="P795" s="1" t="s">
        <v>31</v>
      </c>
      <c r="Q795" s="1" t="s">
        <v>375</v>
      </c>
      <c r="R795" s="1"/>
      <c r="S795" s="1" t="s">
        <v>266</v>
      </c>
      <c r="T795" s="7" t="s">
        <v>4085</v>
      </c>
      <c r="V795" s="7" t="s">
        <v>4234</v>
      </c>
      <c r="W795" s="1" t="s">
        <v>3882</v>
      </c>
      <c r="X795" s="7" t="s">
        <v>4184</v>
      </c>
      <c r="Y795" s="1" t="s">
        <v>3930</v>
      </c>
      <c r="Z795" s="7" t="s">
        <v>4196</v>
      </c>
      <c r="AA795" s="1">
        <v>7502100000</v>
      </c>
      <c r="AB795" s="1">
        <v>17918</v>
      </c>
      <c r="AC795" s="1">
        <v>17882</v>
      </c>
      <c r="AD795" s="8">
        <v>331076.02</v>
      </c>
    </row>
    <row r="796" spans="1:30" x14ac:dyDescent="0.25">
      <c r="A796" s="1">
        <v>32219</v>
      </c>
      <c r="B796" s="1" t="s">
        <v>384</v>
      </c>
      <c r="C796" s="2">
        <v>40736</v>
      </c>
      <c r="D796" s="3">
        <v>2011</v>
      </c>
      <c r="E796" s="3">
        <v>7</v>
      </c>
      <c r="F796" s="1" t="s">
        <v>22</v>
      </c>
      <c r="G796" s="1"/>
      <c r="H796" s="1" t="s">
        <v>125</v>
      </c>
      <c r="I796" s="1" t="s">
        <v>126</v>
      </c>
      <c r="J796" s="1">
        <v>3907032000</v>
      </c>
      <c r="K796" s="1" t="s">
        <v>28</v>
      </c>
      <c r="L796" s="1" t="s">
        <v>29</v>
      </c>
      <c r="M796" s="1" t="s">
        <v>30</v>
      </c>
      <c r="N796" s="7" t="s">
        <v>4217</v>
      </c>
      <c r="O796" s="1"/>
      <c r="P796" s="1" t="s">
        <v>31</v>
      </c>
      <c r="Q796" s="1" t="s">
        <v>385</v>
      </c>
      <c r="R796" s="1"/>
      <c r="S796" s="1" t="s">
        <v>266</v>
      </c>
      <c r="T796" s="7" t="s">
        <v>4085</v>
      </c>
      <c r="V796" s="7" t="s">
        <v>4234</v>
      </c>
      <c r="W796" s="1" t="s">
        <v>3882</v>
      </c>
      <c r="X796" s="7" t="s">
        <v>4184</v>
      </c>
      <c r="Y796" s="1" t="s">
        <v>3930</v>
      </c>
      <c r="Z796" s="7" t="s">
        <v>4196</v>
      </c>
      <c r="AA796" s="1">
        <v>7502100000</v>
      </c>
      <c r="AB796" s="1">
        <v>18321</v>
      </c>
      <c r="AC796" s="1">
        <v>18285</v>
      </c>
      <c r="AD796" s="8">
        <v>332053.24</v>
      </c>
    </row>
    <row r="797" spans="1:30" x14ac:dyDescent="0.25">
      <c r="A797" s="1">
        <v>32221</v>
      </c>
      <c r="B797" s="1" t="s">
        <v>390</v>
      </c>
      <c r="C797" s="2">
        <v>40728</v>
      </c>
      <c r="D797" s="3">
        <v>2011</v>
      </c>
      <c r="E797" s="3">
        <v>7</v>
      </c>
      <c r="F797" s="1" t="s">
        <v>22</v>
      </c>
      <c r="G797" s="1"/>
      <c r="H797" s="1" t="s">
        <v>125</v>
      </c>
      <c r="I797" s="1" t="s">
        <v>126</v>
      </c>
      <c r="J797" s="1">
        <v>3907032000</v>
      </c>
      <c r="K797" s="1" t="s">
        <v>28</v>
      </c>
      <c r="L797" s="1" t="s">
        <v>29</v>
      </c>
      <c r="M797" s="1" t="s">
        <v>30</v>
      </c>
      <c r="N797" s="7" t="s">
        <v>4223</v>
      </c>
      <c r="O797" s="1"/>
      <c r="P797" s="1" t="s">
        <v>31</v>
      </c>
      <c r="Q797" s="1" t="s">
        <v>235</v>
      </c>
      <c r="R797" s="1"/>
      <c r="S797" s="1" t="s">
        <v>129</v>
      </c>
      <c r="T797" s="7" t="s">
        <v>4085</v>
      </c>
      <c r="V797" s="7" t="s">
        <v>4234</v>
      </c>
      <c r="W797" s="1" t="s">
        <v>3878</v>
      </c>
      <c r="X797" s="7" t="s">
        <v>4184</v>
      </c>
      <c r="Y797" s="1" t="s">
        <v>3930</v>
      </c>
      <c r="Z797" s="7" t="s">
        <v>4196</v>
      </c>
      <c r="AA797" s="1">
        <v>7502100000</v>
      </c>
      <c r="AB797" s="1">
        <v>24124</v>
      </c>
      <c r="AC797" s="1">
        <v>23914</v>
      </c>
      <c r="AD797" s="8">
        <v>455037.05</v>
      </c>
    </row>
    <row r="798" spans="1:30" x14ac:dyDescent="0.25">
      <c r="A798" s="1">
        <v>5362</v>
      </c>
      <c r="B798" s="1" t="s">
        <v>2057</v>
      </c>
      <c r="C798" s="2">
        <v>40379</v>
      </c>
      <c r="D798" s="3">
        <v>2010</v>
      </c>
      <c r="E798" s="3">
        <v>7</v>
      </c>
      <c r="F798" s="1" t="s">
        <v>22</v>
      </c>
      <c r="G798" s="1"/>
      <c r="H798" s="1" t="s">
        <v>2058</v>
      </c>
      <c r="I798" s="1" t="s">
        <v>2059</v>
      </c>
      <c r="J798" s="1">
        <v>3907038763</v>
      </c>
      <c r="K798" s="1" t="s">
        <v>2060</v>
      </c>
      <c r="L798" s="1" t="s">
        <v>2061</v>
      </c>
      <c r="M798" s="1" t="s">
        <v>405</v>
      </c>
      <c r="N798" s="7" t="s">
        <v>4200</v>
      </c>
      <c r="O798" s="1"/>
      <c r="P798" s="1" t="s">
        <v>54</v>
      </c>
      <c r="Q798" s="1" t="s">
        <v>2062</v>
      </c>
      <c r="R798" s="7" t="s">
        <v>410</v>
      </c>
      <c r="S798" s="1" t="s">
        <v>2063</v>
      </c>
      <c r="U798" s="7">
        <f>IF(ISERROR(FIND("РУСАЛ",S798,1)),0,1)</f>
        <v>0</v>
      </c>
      <c r="V798" s="7" t="s">
        <v>4029</v>
      </c>
      <c r="W798" s="1" t="s">
        <v>2064</v>
      </c>
      <c r="X798" s="7" t="s">
        <v>4190</v>
      </c>
      <c r="Y798" s="1" t="s">
        <v>3937</v>
      </c>
      <c r="Z798" s="7" t="s">
        <v>4196</v>
      </c>
      <c r="AA798" s="1">
        <v>7901110000</v>
      </c>
      <c r="AB798" s="1">
        <v>20267</v>
      </c>
      <c r="AC798" s="1">
        <v>20267</v>
      </c>
      <c r="AD798" s="1">
        <v>45070.78</v>
      </c>
    </row>
    <row r="799" spans="1:30" x14ac:dyDescent="0.25">
      <c r="A799" s="1">
        <v>3915</v>
      </c>
      <c r="B799" s="1" t="s">
        <v>1947</v>
      </c>
      <c r="C799" s="2">
        <v>40248</v>
      </c>
      <c r="D799" s="3">
        <v>2010</v>
      </c>
      <c r="E799" s="3">
        <v>3</v>
      </c>
      <c r="F799" s="1" t="s">
        <v>22</v>
      </c>
      <c r="G799" s="1"/>
      <c r="H799" s="1"/>
      <c r="I799" s="1"/>
      <c r="J799" s="1">
        <v>3907060007</v>
      </c>
      <c r="K799" s="1" t="s">
        <v>1948</v>
      </c>
      <c r="L799" s="1" t="s">
        <v>1949</v>
      </c>
      <c r="M799" s="1"/>
      <c r="N799" s="7" t="s">
        <v>4086</v>
      </c>
      <c r="O799" s="1"/>
      <c r="P799" s="1"/>
      <c r="Q799" s="1" t="s">
        <v>1950</v>
      </c>
      <c r="R799" s="1" t="s">
        <v>410</v>
      </c>
      <c r="S799" s="1" t="s">
        <v>504</v>
      </c>
      <c r="U799" s="7">
        <f>IF(ISERROR(FIND("РУСАЛ",S799,1)),0,1)</f>
        <v>0</v>
      </c>
      <c r="V799" s="7" t="s">
        <v>4086</v>
      </c>
      <c r="W799" s="1" t="s">
        <v>310</v>
      </c>
      <c r="X799" s="7" t="s">
        <v>4187</v>
      </c>
      <c r="Y799" s="1" t="s">
        <v>3936</v>
      </c>
      <c r="Z799" s="7" t="s">
        <v>4196</v>
      </c>
      <c r="AA799" s="1">
        <v>7801910000</v>
      </c>
      <c r="AB799" s="1">
        <v>61000</v>
      </c>
      <c r="AC799" s="1">
        <v>61000</v>
      </c>
      <c r="AD799" s="1">
        <v>31193</v>
      </c>
    </row>
    <row r="800" spans="1:30" x14ac:dyDescent="0.25">
      <c r="A800" s="1">
        <v>8450</v>
      </c>
      <c r="B800" s="1" t="s">
        <v>2370</v>
      </c>
      <c r="C800" s="2">
        <v>40496</v>
      </c>
      <c r="D800" s="3">
        <v>2010</v>
      </c>
      <c r="E800" s="3">
        <v>11</v>
      </c>
      <c r="F800" s="1" t="s">
        <v>22</v>
      </c>
      <c r="G800" s="1"/>
      <c r="H800" s="1" t="s">
        <v>1846</v>
      </c>
      <c r="I800" s="1" t="s">
        <v>2371</v>
      </c>
      <c r="J800" s="1">
        <v>3908022396</v>
      </c>
      <c r="K800" s="1" t="s">
        <v>650</v>
      </c>
      <c r="L800" s="1" t="s">
        <v>651</v>
      </c>
      <c r="M800" s="1" t="s">
        <v>30</v>
      </c>
      <c r="N800" s="7" t="s">
        <v>4228</v>
      </c>
      <c r="O800" s="1"/>
      <c r="P800" s="1" t="s">
        <v>54</v>
      </c>
      <c r="Q800" s="1" t="s">
        <v>2372</v>
      </c>
      <c r="R800" s="1" t="s">
        <v>410</v>
      </c>
      <c r="S800" s="1" t="s">
        <v>504</v>
      </c>
      <c r="U800" s="7">
        <f>IF(ISERROR(FIND("РУСАЛ",S800,1)),0,1)</f>
        <v>0</v>
      </c>
      <c r="V800" s="7" t="s">
        <v>4086</v>
      </c>
      <c r="W800" s="1" t="s">
        <v>2373</v>
      </c>
      <c r="X800" s="7" t="s">
        <v>4185</v>
      </c>
      <c r="Y800" s="1" t="s">
        <v>3938</v>
      </c>
      <c r="Z800" s="7" t="s">
        <v>4196</v>
      </c>
      <c r="AA800" s="1">
        <v>8001100000</v>
      </c>
      <c r="AB800" s="1">
        <v>20020</v>
      </c>
      <c r="AC800" s="1">
        <v>20000</v>
      </c>
      <c r="AD800" s="1">
        <v>295530.21000000002</v>
      </c>
    </row>
    <row r="801" spans="1:30" x14ac:dyDescent="0.25">
      <c r="A801" s="1">
        <v>8688</v>
      </c>
      <c r="B801" s="1" t="s">
        <v>2445</v>
      </c>
      <c r="C801" s="2">
        <v>40511</v>
      </c>
      <c r="D801" s="3">
        <v>2010</v>
      </c>
      <c r="E801" s="3">
        <v>11</v>
      </c>
      <c r="F801" s="1" t="s">
        <v>22</v>
      </c>
      <c r="G801" s="1"/>
      <c r="H801" s="1" t="s">
        <v>2446</v>
      </c>
      <c r="I801" s="1" t="s">
        <v>2447</v>
      </c>
      <c r="J801" s="1">
        <v>3908022396</v>
      </c>
      <c r="K801" s="1" t="s">
        <v>650</v>
      </c>
      <c r="L801" s="1" t="s">
        <v>651</v>
      </c>
      <c r="M801" s="1" t="s">
        <v>30</v>
      </c>
      <c r="N801" s="7" t="s">
        <v>4226</v>
      </c>
      <c r="O801" s="1"/>
      <c r="P801" s="1" t="s">
        <v>31</v>
      </c>
      <c r="Q801" s="1" t="s">
        <v>2448</v>
      </c>
      <c r="R801" s="1" t="s">
        <v>410</v>
      </c>
      <c r="S801" s="1" t="s">
        <v>2449</v>
      </c>
      <c r="U801" s="7">
        <f>IF(ISERROR(FIND("РУСАЛ",S801,1)),0,1)</f>
        <v>0</v>
      </c>
      <c r="V801" s="7" t="s">
        <v>4172</v>
      </c>
      <c r="W801" s="1" t="s">
        <v>993</v>
      </c>
      <c r="X801" s="7" t="s">
        <v>4185</v>
      </c>
      <c r="Y801" s="1" t="s">
        <v>3938</v>
      </c>
      <c r="Z801" s="7" t="s">
        <v>4196</v>
      </c>
      <c r="AA801" s="1">
        <v>8001100000</v>
      </c>
      <c r="AB801" s="1">
        <v>25025</v>
      </c>
      <c r="AC801" s="1">
        <v>25000</v>
      </c>
      <c r="AD801" s="1">
        <v>358807.03999999998</v>
      </c>
    </row>
    <row r="802" spans="1:30" x14ac:dyDescent="0.25">
      <c r="A802" s="1">
        <v>8874</v>
      </c>
      <c r="B802" s="1" t="s">
        <v>2490</v>
      </c>
      <c r="C802" s="2">
        <v>40520</v>
      </c>
      <c r="D802" s="3">
        <v>2010</v>
      </c>
      <c r="E802" s="3">
        <v>12</v>
      </c>
      <c r="F802" s="1" t="s">
        <v>22</v>
      </c>
      <c r="G802" s="1"/>
      <c r="H802" s="1" t="s">
        <v>2446</v>
      </c>
      <c r="I802" s="1" t="s">
        <v>2491</v>
      </c>
      <c r="J802" s="1">
        <v>3908022396</v>
      </c>
      <c r="K802" s="1" t="s">
        <v>650</v>
      </c>
      <c r="L802" s="1" t="s">
        <v>651</v>
      </c>
      <c r="M802" s="1" t="s">
        <v>30</v>
      </c>
      <c r="N802" s="7" t="s">
        <v>4228</v>
      </c>
      <c r="O802" s="1"/>
      <c r="P802" s="1" t="s">
        <v>31</v>
      </c>
      <c r="Q802" s="1" t="s">
        <v>652</v>
      </c>
      <c r="R802" s="1" t="s">
        <v>2492</v>
      </c>
      <c r="S802" s="1" t="s">
        <v>504</v>
      </c>
      <c r="U802" s="7">
        <f>IF(ISERROR(FIND("РУСАЛ",S802,1)),0,1)</f>
        <v>0</v>
      </c>
      <c r="V802" s="7" t="s">
        <v>4086</v>
      </c>
      <c r="W802" s="1" t="s">
        <v>2373</v>
      </c>
      <c r="X802" s="7" t="s">
        <v>4185</v>
      </c>
      <c r="Y802" s="1" t="s">
        <v>3938</v>
      </c>
      <c r="Z802" s="7" t="s">
        <v>4196</v>
      </c>
      <c r="AA802" s="1">
        <v>8001100000</v>
      </c>
      <c r="AB802" s="1">
        <v>15026</v>
      </c>
      <c r="AC802" s="1">
        <v>15011</v>
      </c>
      <c r="AD802" s="1">
        <v>216339.78</v>
      </c>
    </row>
    <row r="803" spans="1:30" x14ac:dyDescent="0.25">
      <c r="A803" s="1">
        <v>9146</v>
      </c>
      <c r="B803" s="1" t="s">
        <v>2580</v>
      </c>
      <c r="C803" s="2">
        <v>40535</v>
      </c>
      <c r="D803" s="3">
        <v>2010</v>
      </c>
      <c r="E803" s="3">
        <v>12</v>
      </c>
      <c r="F803" s="1" t="s">
        <v>22</v>
      </c>
      <c r="G803" s="1"/>
      <c r="H803" s="1" t="s">
        <v>2446</v>
      </c>
      <c r="I803" s="1" t="s">
        <v>2491</v>
      </c>
      <c r="J803" s="1">
        <v>3908022396</v>
      </c>
      <c r="K803" s="1" t="s">
        <v>650</v>
      </c>
      <c r="L803" s="1" t="s">
        <v>651</v>
      </c>
      <c r="M803" s="1" t="s">
        <v>30</v>
      </c>
      <c r="N803" s="7" t="s">
        <v>4228</v>
      </c>
      <c r="O803" s="1"/>
      <c r="P803" s="1" t="s">
        <v>31</v>
      </c>
      <c r="Q803" s="1" t="s">
        <v>652</v>
      </c>
      <c r="R803" s="1" t="s">
        <v>2581</v>
      </c>
      <c r="S803" s="1" t="s">
        <v>2582</v>
      </c>
      <c r="U803" s="7">
        <f>IF(ISERROR(FIND("РУСАЛ",S803,1)),0,1)</f>
        <v>0</v>
      </c>
      <c r="V803" s="7" t="s">
        <v>4041</v>
      </c>
      <c r="W803" s="1" t="s">
        <v>2582</v>
      </c>
      <c r="X803" s="7" t="s">
        <v>4185</v>
      </c>
      <c r="Y803" s="1" t="s">
        <v>3938</v>
      </c>
      <c r="Z803" s="7" t="s">
        <v>4196</v>
      </c>
      <c r="AA803" s="1">
        <v>8001100000</v>
      </c>
      <c r="AB803" s="1">
        <v>14766</v>
      </c>
      <c r="AC803" s="1">
        <v>14751</v>
      </c>
      <c r="AD803" s="1">
        <v>216088.25</v>
      </c>
    </row>
    <row r="804" spans="1:30" x14ac:dyDescent="0.25">
      <c r="A804" s="1">
        <v>12886</v>
      </c>
      <c r="B804" s="1" t="s">
        <v>2968</v>
      </c>
      <c r="C804" s="2">
        <v>40329</v>
      </c>
      <c r="D804" s="3">
        <v>2010</v>
      </c>
      <c r="E804" s="3">
        <v>5</v>
      </c>
      <c r="F804" s="1" t="s">
        <v>22</v>
      </c>
      <c r="G804" s="1"/>
      <c r="H804" s="1" t="s">
        <v>1846</v>
      </c>
      <c r="I804" s="1" t="s">
        <v>2371</v>
      </c>
      <c r="J804" s="1">
        <v>3908022396</v>
      </c>
      <c r="K804" s="1" t="s">
        <v>650</v>
      </c>
      <c r="L804" s="1" t="s">
        <v>2969</v>
      </c>
      <c r="M804" s="1" t="s">
        <v>30</v>
      </c>
      <c r="N804" s="7" t="s">
        <v>4228</v>
      </c>
      <c r="O804" s="1"/>
      <c r="P804" s="1" t="s">
        <v>69</v>
      </c>
      <c r="Q804" s="1" t="s">
        <v>2970</v>
      </c>
      <c r="R804" s="1" t="s">
        <v>410</v>
      </c>
      <c r="S804" s="1" t="s">
        <v>2373</v>
      </c>
      <c r="U804" s="7">
        <f>IF(ISERROR(FIND("РУСАЛ",S804,1)),0,1)</f>
        <v>0</v>
      </c>
      <c r="V804" s="7" t="s">
        <v>4033</v>
      </c>
      <c r="W804" s="1" t="s">
        <v>310</v>
      </c>
      <c r="X804" s="7" t="s">
        <v>4185</v>
      </c>
      <c r="Y804" s="1" t="s">
        <v>3938</v>
      </c>
      <c r="Z804" s="7" t="s">
        <v>4196</v>
      </c>
      <c r="AA804" s="1">
        <v>8001100000</v>
      </c>
      <c r="AB804" s="1">
        <v>15016</v>
      </c>
      <c r="AC804" s="1">
        <v>15001</v>
      </c>
      <c r="AD804" s="1">
        <v>221358</v>
      </c>
    </row>
    <row r="805" spans="1:30" x14ac:dyDescent="0.25">
      <c r="A805" s="1">
        <v>14119</v>
      </c>
      <c r="B805" s="1" t="s">
        <v>3018</v>
      </c>
      <c r="C805" s="2">
        <v>40350</v>
      </c>
      <c r="D805" s="3">
        <v>2010</v>
      </c>
      <c r="E805" s="3">
        <v>6</v>
      </c>
      <c r="F805" s="1" t="s">
        <v>22</v>
      </c>
      <c r="G805" s="1"/>
      <c r="H805" s="1" t="s">
        <v>1846</v>
      </c>
      <c r="I805" s="1" t="s">
        <v>2371</v>
      </c>
      <c r="J805" s="1">
        <v>3908022396</v>
      </c>
      <c r="K805" s="1" t="s">
        <v>650</v>
      </c>
      <c r="L805" s="1" t="s">
        <v>2969</v>
      </c>
      <c r="M805" s="1" t="s">
        <v>30</v>
      </c>
      <c r="N805" s="7" t="s">
        <v>4228</v>
      </c>
      <c r="O805" s="1"/>
      <c r="P805" s="1" t="s">
        <v>69</v>
      </c>
      <c r="Q805" s="1" t="s">
        <v>3019</v>
      </c>
      <c r="R805" s="1" t="s">
        <v>3873</v>
      </c>
      <c r="S805" s="1" t="s">
        <v>2373</v>
      </c>
      <c r="U805" s="7">
        <f>IF(ISERROR(FIND("РУСАЛ",S805,1)),0,1)</f>
        <v>0</v>
      </c>
      <c r="V805" s="7" t="s">
        <v>4033</v>
      </c>
      <c r="W805" s="1" t="s">
        <v>310</v>
      </c>
      <c r="X805" s="7" t="s">
        <v>4185</v>
      </c>
      <c r="Y805" s="1" t="s">
        <v>3938</v>
      </c>
      <c r="Z805" s="7" t="s">
        <v>4196</v>
      </c>
      <c r="AA805" s="1">
        <v>8001100000</v>
      </c>
      <c r="AB805" s="1">
        <v>25324</v>
      </c>
      <c r="AC805" s="1">
        <v>25288</v>
      </c>
      <c r="AD805" s="1">
        <v>368463</v>
      </c>
    </row>
    <row r="806" spans="1:30" x14ac:dyDescent="0.25">
      <c r="A806" s="1">
        <v>14264</v>
      </c>
      <c r="B806" s="1" t="s">
        <v>3046</v>
      </c>
      <c r="C806" s="2">
        <v>40358</v>
      </c>
      <c r="D806" s="3">
        <v>2010</v>
      </c>
      <c r="E806" s="3">
        <v>6</v>
      </c>
      <c r="F806" s="1" t="s">
        <v>22</v>
      </c>
      <c r="G806" s="1"/>
      <c r="H806" s="1" t="s">
        <v>1846</v>
      </c>
      <c r="I806" s="1" t="s">
        <v>2371</v>
      </c>
      <c r="J806" s="1">
        <v>3908022396</v>
      </c>
      <c r="K806" s="1" t="s">
        <v>650</v>
      </c>
      <c r="L806" s="1" t="s">
        <v>2969</v>
      </c>
      <c r="M806" s="1" t="s">
        <v>30</v>
      </c>
      <c r="N806" s="7" t="s">
        <v>4228</v>
      </c>
      <c r="O806" s="1"/>
      <c r="P806" s="1" t="s">
        <v>69</v>
      </c>
      <c r="Q806" s="1" t="s">
        <v>3047</v>
      </c>
      <c r="R806" s="1" t="s">
        <v>3873</v>
      </c>
      <c r="S806" s="1" t="s">
        <v>504</v>
      </c>
      <c r="U806" s="7">
        <f>IF(ISERROR(FIND("РУСАЛ",S806,1)),0,1)</f>
        <v>0</v>
      </c>
      <c r="V806" s="7" t="s">
        <v>4086</v>
      </c>
      <c r="W806" s="1" t="s">
        <v>310</v>
      </c>
      <c r="X806" s="7" t="s">
        <v>4185</v>
      </c>
      <c r="Y806" s="1" t="s">
        <v>3938</v>
      </c>
      <c r="Z806" s="7" t="s">
        <v>4196</v>
      </c>
      <c r="AA806" s="1">
        <v>8001100000</v>
      </c>
      <c r="AB806" s="1">
        <v>25039</v>
      </c>
      <c r="AC806" s="1">
        <v>25014</v>
      </c>
      <c r="AD806" s="1">
        <v>363302.17</v>
      </c>
    </row>
    <row r="807" spans="1:30" x14ac:dyDescent="0.25">
      <c r="A807" s="1">
        <v>16333</v>
      </c>
      <c r="B807" s="1" t="s">
        <v>3197</v>
      </c>
      <c r="C807" s="2">
        <v>40393</v>
      </c>
      <c r="D807" s="3">
        <v>2010</v>
      </c>
      <c r="E807" s="3">
        <v>8</v>
      </c>
      <c r="F807" s="1" t="s">
        <v>22</v>
      </c>
      <c r="G807" s="1"/>
      <c r="H807" s="1" t="s">
        <v>1846</v>
      </c>
      <c r="I807" s="1" t="s">
        <v>2371</v>
      </c>
      <c r="J807" s="1">
        <v>3908022396</v>
      </c>
      <c r="K807" s="1" t="s">
        <v>650</v>
      </c>
      <c r="L807" s="1" t="s">
        <v>2969</v>
      </c>
      <c r="M807" s="1" t="s">
        <v>30</v>
      </c>
      <c r="N807" s="7" t="s">
        <v>4228</v>
      </c>
      <c r="O807" s="1"/>
      <c r="P807" s="1" t="s">
        <v>69</v>
      </c>
      <c r="Q807" s="1" t="s">
        <v>2372</v>
      </c>
      <c r="R807" s="1" t="s">
        <v>410</v>
      </c>
      <c r="S807" s="1" t="s">
        <v>504</v>
      </c>
      <c r="U807" s="7">
        <f>IF(ISERROR(FIND("РУСАЛ",S807,1)),0,1)</f>
        <v>0</v>
      </c>
      <c r="V807" s="7" t="s">
        <v>4086</v>
      </c>
      <c r="W807" s="1" t="s">
        <v>310</v>
      </c>
      <c r="X807" s="7" t="s">
        <v>4185</v>
      </c>
      <c r="Y807" s="1" t="s">
        <v>3938</v>
      </c>
      <c r="Z807" s="7" t="s">
        <v>4196</v>
      </c>
      <c r="AA807" s="1">
        <v>8001100000</v>
      </c>
      <c r="AB807" s="1">
        <v>25347</v>
      </c>
      <c r="AC807" s="1">
        <v>25319</v>
      </c>
      <c r="AD807" s="1">
        <v>377443.59</v>
      </c>
    </row>
    <row r="808" spans="1:30" x14ac:dyDescent="0.25">
      <c r="A808" s="1">
        <v>17392</v>
      </c>
      <c r="B808" s="1" t="s">
        <v>3388</v>
      </c>
      <c r="C808" s="2">
        <v>40441</v>
      </c>
      <c r="D808" s="3">
        <v>2010</v>
      </c>
      <c r="E808" s="3">
        <v>9</v>
      </c>
      <c r="F808" s="1" t="s">
        <v>22</v>
      </c>
      <c r="G808" s="1"/>
      <c r="H808" s="1" t="s">
        <v>1846</v>
      </c>
      <c r="I808" s="1" t="s">
        <v>2371</v>
      </c>
      <c r="J808" s="1">
        <v>3908022396</v>
      </c>
      <c r="K808" s="1" t="s">
        <v>650</v>
      </c>
      <c r="L808" s="1" t="s">
        <v>2969</v>
      </c>
      <c r="M808" s="1" t="s">
        <v>30</v>
      </c>
      <c r="N808" s="7" t="s">
        <v>4228</v>
      </c>
      <c r="O808" s="1"/>
      <c r="P808" s="1" t="s">
        <v>69</v>
      </c>
      <c r="Q808" s="1" t="s">
        <v>2372</v>
      </c>
      <c r="R808" s="1" t="s">
        <v>410</v>
      </c>
      <c r="S808" s="1" t="s">
        <v>504</v>
      </c>
      <c r="U808" s="7">
        <f>IF(ISERROR(FIND("РУСАЛ",S808,1)),0,1)</f>
        <v>0</v>
      </c>
      <c r="V808" s="7" t="s">
        <v>4086</v>
      </c>
      <c r="W808" s="1" t="s">
        <v>310</v>
      </c>
      <c r="X808" s="7" t="s">
        <v>4185</v>
      </c>
      <c r="Y808" s="1" t="s">
        <v>3938</v>
      </c>
      <c r="Z808" s="7" t="s">
        <v>4196</v>
      </c>
      <c r="AA808" s="1">
        <v>8001100000</v>
      </c>
      <c r="AB808" s="1">
        <v>20444</v>
      </c>
      <c r="AC808" s="1">
        <v>20422</v>
      </c>
      <c r="AD808" s="1">
        <v>295660.59000000003</v>
      </c>
    </row>
    <row r="809" spans="1:30" x14ac:dyDescent="0.25">
      <c r="A809" s="1">
        <v>17783</v>
      </c>
      <c r="B809" s="1" t="s">
        <v>3496</v>
      </c>
      <c r="C809" s="2">
        <v>40466</v>
      </c>
      <c r="D809" s="3">
        <v>2010</v>
      </c>
      <c r="E809" s="3">
        <v>10</v>
      </c>
      <c r="F809" s="1" t="s">
        <v>22</v>
      </c>
      <c r="G809" s="1"/>
      <c r="H809" s="1" t="s">
        <v>1846</v>
      </c>
      <c r="I809" s="1"/>
      <c r="J809" s="1">
        <v>3908022396</v>
      </c>
      <c r="K809" s="1" t="s">
        <v>650</v>
      </c>
      <c r="L809" s="1" t="s">
        <v>651</v>
      </c>
      <c r="M809" s="1" t="s">
        <v>30</v>
      </c>
      <c r="N809" s="7" t="s">
        <v>4228</v>
      </c>
      <c r="O809" s="1"/>
      <c r="P809" s="1" t="s">
        <v>31</v>
      </c>
      <c r="Q809" s="1" t="s">
        <v>2372</v>
      </c>
      <c r="R809" s="1" t="s">
        <v>1825</v>
      </c>
      <c r="S809" s="1" t="s">
        <v>504</v>
      </c>
      <c r="U809" s="7">
        <f>IF(ISERROR(FIND("РУСАЛ",S809,1)),0,1)</f>
        <v>0</v>
      </c>
      <c r="V809" s="7" t="s">
        <v>4086</v>
      </c>
      <c r="W809" s="1" t="s">
        <v>310</v>
      </c>
      <c r="X809" s="7" t="s">
        <v>4185</v>
      </c>
      <c r="Y809" s="1" t="s">
        <v>3938</v>
      </c>
      <c r="Z809" s="7" t="s">
        <v>4196</v>
      </c>
      <c r="AA809" s="1">
        <v>8001100000</v>
      </c>
      <c r="AB809" s="1">
        <v>25025</v>
      </c>
      <c r="AC809" s="1">
        <v>25000</v>
      </c>
      <c r="AD809" s="1">
        <v>375858.21</v>
      </c>
    </row>
    <row r="810" spans="1:30" x14ac:dyDescent="0.25">
      <c r="A810" s="1">
        <v>18017</v>
      </c>
      <c r="B810" s="1" t="s">
        <v>3556</v>
      </c>
      <c r="C810" s="2">
        <v>40482</v>
      </c>
      <c r="D810" s="3">
        <v>2010</v>
      </c>
      <c r="E810" s="3">
        <v>10</v>
      </c>
      <c r="F810" s="1" t="s">
        <v>22</v>
      </c>
      <c r="G810" s="1"/>
      <c r="H810" s="1" t="s">
        <v>1846</v>
      </c>
      <c r="I810" s="1"/>
      <c r="J810" s="1">
        <v>3908022396</v>
      </c>
      <c r="K810" s="1" t="s">
        <v>650</v>
      </c>
      <c r="L810" s="1" t="s">
        <v>651</v>
      </c>
      <c r="M810" s="1" t="s">
        <v>30</v>
      </c>
      <c r="N810" s="7" t="s">
        <v>4228</v>
      </c>
      <c r="O810" s="1"/>
      <c r="P810" s="1" t="s">
        <v>31</v>
      </c>
      <c r="Q810" s="1" t="s">
        <v>2372</v>
      </c>
      <c r="R810" s="1" t="s">
        <v>3529</v>
      </c>
      <c r="S810" s="1" t="s">
        <v>812</v>
      </c>
      <c r="U810" s="7">
        <f>IF(ISERROR(FIND("РУСАЛ",S810,1)),0,1)</f>
        <v>0</v>
      </c>
      <c r="V810" s="7" t="s">
        <v>4039</v>
      </c>
      <c r="W810" s="1" t="s">
        <v>3531</v>
      </c>
      <c r="X810" s="7" t="s">
        <v>4185</v>
      </c>
      <c r="Y810" s="1" t="s">
        <v>3938</v>
      </c>
      <c r="Z810" s="7" t="s">
        <v>4196</v>
      </c>
      <c r="AA810" s="1">
        <v>8001100000</v>
      </c>
      <c r="AB810" s="1">
        <v>25025</v>
      </c>
      <c r="AC810" s="1">
        <v>25000</v>
      </c>
      <c r="AD810" s="1">
        <v>365472.14</v>
      </c>
    </row>
    <row r="811" spans="1:30" x14ac:dyDescent="0.25">
      <c r="A811" s="1">
        <v>38980</v>
      </c>
      <c r="B811" s="1" t="s">
        <v>647</v>
      </c>
      <c r="C811" s="2">
        <v>40558</v>
      </c>
      <c r="D811" s="3">
        <v>2011</v>
      </c>
      <c r="E811" s="3">
        <v>1</v>
      </c>
      <c r="F811" s="1" t="s">
        <v>22</v>
      </c>
      <c r="G811" s="1"/>
      <c r="H811" s="1" t="s">
        <v>648</v>
      </c>
      <c r="I811" s="1" t="s">
        <v>649</v>
      </c>
      <c r="J811" s="1">
        <v>3908022396</v>
      </c>
      <c r="K811" s="1" t="s">
        <v>650</v>
      </c>
      <c r="L811" s="1" t="s">
        <v>651</v>
      </c>
      <c r="M811" s="1" t="s">
        <v>30</v>
      </c>
      <c r="N811" s="7" t="s">
        <v>4228</v>
      </c>
      <c r="O811" s="1"/>
      <c r="P811" s="1" t="s">
        <v>31</v>
      </c>
      <c r="Q811" s="1" t="s">
        <v>652</v>
      </c>
      <c r="R811" s="1" t="s">
        <v>653</v>
      </c>
      <c r="S811" s="1" t="s">
        <v>504</v>
      </c>
      <c r="V811" s="7" t="s">
        <v>4086</v>
      </c>
      <c r="W811" s="1" t="s">
        <v>2373</v>
      </c>
      <c r="X811" s="7" t="s">
        <v>4185</v>
      </c>
      <c r="Y811" s="1" t="s">
        <v>3938</v>
      </c>
      <c r="Z811" s="7" t="s">
        <v>4196</v>
      </c>
      <c r="AA811" s="1">
        <v>8001100000</v>
      </c>
      <c r="AB811" s="1">
        <v>15027.6</v>
      </c>
      <c r="AC811" s="1">
        <v>15000</v>
      </c>
      <c r="AD811" s="1">
        <v>225345.53</v>
      </c>
    </row>
    <row r="812" spans="1:30" x14ac:dyDescent="0.25">
      <c r="A812" s="1">
        <v>39658</v>
      </c>
      <c r="B812" s="1" t="s">
        <v>783</v>
      </c>
      <c r="C812" s="2">
        <v>40570</v>
      </c>
      <c r="D812" s="3">
        <v>2011</v>
      </c>
      <c r="E812" s="3">
        <v>1</v>
      </c>
      <c r="F812" s="1" t="s">
        <v>22</v>
      </c>
      <c r="G812" s="1"/>
      <c r="H812" s="1" t="s">
        <v>648</v>
      </c>
      <c r="I812" s="1" t="s">
        <v>649</v>
      </c>
      <c r="J812" s="1">
        <v>3908022396</v>
      </c>
      <c r="K812" s="1" t="s">
        <v>650</v>
      </c>
      <c r="L812" s="1" t="s">
        <v>651</v>
      </c>
      <c r="M812" s="1" t="s">
        <v>30</v>
      </c>
      <c r="N812" s="7" t="s">
        <v>4228</v>
      </c>
      <c r="O812" s="1"/>
      <c r="P812" s="1" t="s">
        <v>31</v>
      </c>
      <c r="Q812" s="1" t="s">
        <v>652</v>
      </c>
      <c r="R812" s="1" t="s">
        <v>653</v>
      </c>
      <c r="S812" s="1" t="s">
        <v>504</v>
      </c>
      <c r="V812" s="7" t="s">
        <v>4086</v>
      </c>
      <c r="W812" s="1" t="s">
        <v>2373</v>
      </c>
      <c r="X812" s="7" t="s">
        <v>4185</v>
      </c>
      <c r="Y812" s="1" t="s">
        <v>3938</v>
      </c>
      <c r="Z812" s="7" t="s">
        <v>4196</v>
      </c>
      <c r="AA812" s="1">
        <v>8001100000</v>
      </c>
      <c r="AB812" s="1">
        <v>15030.6</v>
      </c>
      <c r="AC812" s="1">
        <v>14998.8</v>
      </c>
      <c r="AD812" s="1">
        <v>226668.41</v>
      </c>
    </row>
    <row r="813" spans="1:30" x14ac:dyDescent="0.25">
      <c r="A813" s="1">
        <v>39966</v>
      </c>
      <c r="B813" s="1" t="s">
        <v>824</v>
      </c>
      <c r="C813" s="2">
        <v>40602</v>
      </c>
      <c r="D813" s="3">
        <v>2011</v>
      </c>
      <c r="E813" s="3">
        <v>2</v>
      </c>
      <c r="F813" s="1" t="s">
        <v>22</v>
      </c>
      <c r="G813" s="1"/>
      <c r="H813" s="1" t="s">
        <v>648</v>
      </c>
      <c r="I813" s="1" t="s">
        <v>126</v>
      </c>
      <c r="J813" s="1">
        <v>3908022396</v>
      </c>
      <c r="K813" s="1" t="s">
        <v>650</v>
      </c>
      <c r="L813" s="1" t="s">
        <v>651</v>
      </c>
      <c r="M813" s="1" t="s">
        <v>30</v>
      </c>
      <c r="N813" s="7" t="s">
        <v>4228</v>
      </c>
      <c r="O813" s="1"/>
      <c r="P813" s="1" t="s">
        <v>31</v>
      </c>
      <c r="Q813" s="1" t="s">
        <v>652</v>
      </c>
      <c r="R813" s="1" t="s">
        <v>653</v>
      </c>
      <c r="S813" s="1" t="s">
        <v>825</v>
      </c>
      <c r="V813" s="7" t="s">
        <v>4086</v>
      </c>
      <c r="W813" s="1" t="s">
        <v>2373</v>
      </c>
      <c r="X813" s="7" t="s">
        <v>4185</v>
      </c>
      <c r="Y813" s="1" t="s">
        <v>3938</v>
      </c>
      <c r="Z813" s="7" t="s">
        <v>4196</v>
      </c>
      <c r="AA813" s="1">
        <v>8001100000</v>
      </c>
      <c r="AB813" s="1">
        <v>20034</v>
      </c>
      <c r="AC813" s="1">
        <v>20014</v>
      </c>
      <c r="AD813" s="1">
        <v>311200.57</v>
      </c>
    </row>
    <row r="814" spans="1:30" x14ac:dyDescent="0.25">
      <c r="A814" s="1">
        <v>39969</v>
      </c>
      <c r="B814" s="1" t="s">
        <v>834</v>
      </c>
      <c r="C814" s="2">
        <v>40590</v>
      </c>
      <c r="D814" s="3">
        <v>2011</v>
      </c>
      <c r="E814" s="3">
        <v>2</v>
      </c>
      <c r="F814" s="1" t="s">
        <v>22</v>
      </c>
      <c r="G814" s="1"/>
      <c r="H814" s="1" t="s">
        <v>648</v>
      </c>
      <c r="I814" s="1" t="s">
        <v>126</v>
      </c>
      <c r="J814" s="1">
        <v>3908022396</v>
      </c>
      <c r="K814" s="1" t="s">
        <v>650</v>
      </c>
      <c r="L814" s="1" t="s">
        <v>651</v>
      </c>
      <c r="M814" s="1" t="s">
        <v>30</v>
      </c>
      <c r="N814" s="7" t="s">
        <v>4228</v>
      </c>
      <c r="O814" s="1"/>
      <c r="P814" s="1" t="s">
        <v>31</v>
      </c>
      <c r="Q814" s="1" t="s">
        <v>835</v>
      </c>
      <c r="R814" s="1" t="s">
        <v>653</v>
      </c>
      <c r="S814" s="1" t="s">
        <v>825</v>
      </c>
      <c r="V814" s="7" t="s">
        <v>4086</v>
      </c>
      <c r="W814" s="1" t="s">
        <v>2373</v>
      </c>
      <c r="X814" s="7" t="s">
        <v>4185</v>
      </c>
      <c r="Y814" s="1" t="s">
        <v>3938</v>
      </c>
      <c r="Z814" s="7" t="s">
        <v>4196</v>
      </c>
      <c r="AA814" s="1">
        <v>8001100000</v>
      </c>
      <c r="AB814" s="1">
        <v>15032</v>
      </c>
      <c r="AC814" s="1">
        <v>15000</v>
      </c>
      <c r="AD814" s="1">
        <v>230493.43</v>
      </c>
    </row>
    <row r="815" spans="1:30" x14ac:dyDescent="0.25">
      <c r="A815" s="1">
        <v>39970</v>
      </c>
      <c r="B815" s="1" t="s">
        <v>836</v>
      </c>
      <c r="C815" s="2">
        <v>40581</v>
      </c>
      <c r="D815" s="3">
        <v>2011</v>
      </c>
      <c r="E815" s="3">
        <v>2</v>
      </c>
      <c r="F815" s="1" t="s">
        <v>22</v>
      </c>
      <c r="G815" s="1"/>
      <c r="H815" s="1" t="s">
        <v>648</v>
      </c>
      <c r="I815" s="1" t="s">
        <v>126</v>
      </c>
      <c r="J815" s="1">
        <v>3908022396</v>
      </c>
      <c r="K815" s="1" t="s">
        <v>650</v>
      </c>
      <c r="L815" s="1" t="s">
        <v>651</v>
      </c>
      <c r="M815" s="1" t="s">
        <v>30</v>
      </c>
      <c r="N815" s="7" t="s">
        <v>4205</v>
      </c>
      <c r="O815" s="1"/>
      <c r="P815" s="1" t="s">
        <v>31</v>
      </c>
      <c r="Q815" s="1" t="s">
        <v>837</v>
      </c>
      <c r="R815" s="1" t="s">
        <v>838</v>
      </c>
      <c r="S815" s="1" t="s">
        <v>839</v>
      </c>
      <c r="V815" s="7" t="s">
        <v>4143</v>
      </c>
      <c r="W815" s="1" t="s">
        <v>2552</v>
      </c>
      <c r="X815" s="7" t="s">
        <v>4185</v>
      </c>
      <c r="Y815" s="1" t="s">
        <v>3938</v>
      </c>
      <c r="Z815" s="7" t="s">
        <v>4196</v>
      </c>
      <c r="AA815" s="1">
        <v>8001100000</v>
      </c>
      <c r="AB815" s="1">
        <v>20532.29</v>
      </c>
      <c r="AC815" s="1">
        <v>20276.759999999998</v>
      </c>
      <c r="AD815" s="1">
        <v>310215.06630000001</v>
      </c>
    </row>
    <row r="816" spans="1:30" x14ac:dyDescent="0.25">
      <c r="A816" s="1">
        <v>40858</v>
      </c>
      <c r="B816" s="1" t="s">
        <v>990</v>
      </c>
      <c r="C816" s="2">
        <v>40613</v>
      </c>
      <c r="D816" s="3">
        <v>2011</v>
      </c>
      <c r="E816" s="3">
        <v>3</v>
      </c>
      <c r="F816" s="1" t="s">
        <v>22</v>
      </c>
      <c r="G816" s="1"/>
      <c r="H816" s="1" t="s">
        <v>648</v>
      </c>
      <c r="I816" s="1" t="s">
        <v>126</v>
      </c>
      <c r="J816" s="1">
        <v>3908022396</v>
      </c>
      <c r="K816" s="1" t="s">
        <v>650</v>
      </c>
      <c r="L816" s="1" t="s">
        <v>651</v>
      </c>
      <c r="M816" s="1" t="s">
        <v>30</v>
      </c>
      <c r="N816" s="7" t="s">
        <v>4228</v>
      </c>
      <c r="O816" s="1"/>
      <c r="P816" s="1" t="s">
        <v>31</v>
      </c>
      <c r="Q816" s="1" t="s">
        <v>991</v>
      </c>
      <c r="R816" s="1"/>
      <c r="S816" s="1" t="s">
        <v>504</v>
      </c>
      <c r="V816" s="7" t="s">
        <v>4086</v>
      </c>
      <c r="W816" s="1" t="s">
        <v>2373</v>
      </c>
      <c r="X816" s="7" t="s">
        <v>4185</v>
      </c>
      <c r="Y816" s="1" t="s">
        <v>3938</v>
      </c>
      <c r="Z816" s="7" t="s">
        <v>4196</v>
      </c>
      <c r="AA816" s="1">
        <v>8001100000</v>
      </c>
      <c r="AB816" s="1">
        <v>15041</v>
      </c>
      <c r="AC816" s="1">
        <v>15014</v>
      </c>
      <c r="AD816" s="1">
        <v>238784.92</v>
      </c>
    </row>
    <row r="817" spans="1:30" x14ac:dyDescent="0.25">
      <c r="A817" s="1">
        <v>40859</v>
      </c>
      <c r="B817" s="1" t="s">
        <v>992</v>
      </c>
      <c r="C817" s="2">
        <v>40612</v>
      </c>
      <c r="D817" s="3">
        <v>2011</v>
      </c>
      <c r="E817" s="3">
        <v>3</v>
      </c>
      <c r="F817" s="1" t="s">
        <v>22</v>
      </c>
      <c r="G817" s="1"/>
      <c r="H817" s="1" t="s">
        <v>648</v>
      </c>
      <c r="I817" s="1" t="s">
        <v>126</v>
      </c>
      <c r="J817" s="1">
        <v>3908022396</v>
      </c>
      <c r="K817" s="1" t="s">
        <v>650</v>
      </c>
      <c r="L817" s="1" t="s">
        <v>651</v>
      </c>
      <c r="M817" s="1" t="s">
        <v>30</v>
      </c>
      <c r="N817" s="7" t="s">
        <v>4226</v>
      </c>
      <c r="O817" s="1"/>
      <c r="P817" s="1" t="s">
        <v>31</v>
      </c>
      <c r="Q817" s="1" t="s">
        <v>991</v>
      </c>
      <c r="R817" s="1"/>
      <c r="S817" s="1" t="s">
        <v>993</v>
      </c>
      <c r="V817" s="7" t="s">
        <v>4038</v>
      </c>
      <c r="W817" s="1" t="s">
        <v>993</v>
      </c>
      <c r="X817" s="7" t="s">
        <v>4185</v>
      </c>
      <c r="Y817" s="1" t="s">
        <v>3938</v>
      </c>
      <c r="Z817" s="7" t="s">
        <v>4196</v>
      </c>
      <c r="AA817" s="1">
        <v>8001100000</v>
      </c>
      <c r="AB817" s="1">
        <v>20037.5</v>
      </c>
      <c r="AC817" s="1">
        <v>20018</v>
      </c>
      <c r="AD817" s="1">
        <v>318369.28999999998</v>
      </c>
    </row>
    <row r="818" spans="1:30" x14ac:dyDescent="0.25">
      <c r="A818" s="1">
        <v>40864</v>
      </c>
      <c r="B818" s="1" t="s">
        <v>1004</v>
      </c>
      <c r="C818" s="2">
        <v>40630</v>
      </c>
      <c r="D818" s="3">
        <v>2011</v>
      </c>
      <c r="E818" s="3">
        <v>3</v>
      </c>
      <c r="F818" s="1" t="s">
        <v>22</v>
      </c>
      <c r="G818" s="1"/>
      <c r="H818" s="1" t="s">
        <v>648</v>
      </c>
      <c r="I818" s="1" t="s">
        <v>126</v>
      </c>
      <c r="J818" s="1">
        <v>3908022396</v>
      </c>
      <c r="K818" s="1" t="s">
        <v>650</v>
      </c>
      <c r="L818" s="1" t="s">
        <v>651</v>
      </c>
      <c r="M818" s="1" t="s">
        <v>30</v>
      </c>
      <c r="N818" s="7" t="s">
        <v>4205</v>
      </c>
      <c r="O818" s="1"/>
      <c r="P818" s="1" t="s">
        <v>31</v>
      </c>
      <c r="Q818" s="1" t="s">
        <v>1005</v>
      </c>
      <c r="R818" s="1"/>
      <c r="S818" s="1" t="s">
        <v>1006</v>
      </c>
      <c r="V818" s="7" t="s">
        <v>4143</v>
      </c>
      <c r="W818" s="1" t="s">
        <v>2552</v>
      </c>
      <c r="X818" s="7" t="s">
        <v>4185</v>
      </c>
      <c r="Y818" s="1" t="s">
        <v>3938</v>
      </c>
      <c r="Z818" s="7" t="s">
        <v>4196</v>
      </c>
      <c r="AA818" s="1">
        <v>8001100000</v>
      </c>
      <c r="AB818" s="1">
        <v>25318</v>
      </c>
      <c r="AC818" s="1">
        <v>25081.200000000001</v>
      </c>
      <c r="AD818" s="1">
        <v>399895.83</v>
      </c>
    </row>
    <row r="819" spans="1:30" x14ac:dyDescent="0.25">
      <c r="A819" s="1">
        <v>42573</v>
      </c>
      <c r="B819" s="1" t="s">
        <v>1181</v>
      </c>
      <c r="C819" s="2">
        <v>40638</v>
      </c>
      <c r="D819" s="3">
        <v>2011</v>
      </c>
      <c r="E819" s="3">
        <v>4</v>
      </c>
      <c r="F819" s="1" t="s">
        <v>22</v>
      </c>
      <c r="G819" s="1"/>
      <c r="H819" s="1" t="s">
        <v>648</v>
      </c>
      <c r="I819" s="1" t="s">
        <v>126</v>
      </c>
      <c r="J819" s="1">
        <v>3908022396</v>
      </c>
      <c r="K819" s="1" t="s">
        <v>650</v>
      </c>
      <c r="L819" s="1" t="s">
        <v>651</v>
      </c>
      <c r="M819" s="1" t="s">
        <v>30</v>
      </c>
      <c r="N819" s="7" t="s">
        <v>4220</v>
      </c>
      <c r="O819" s="1"/>
      <c r="P819" s="1" t="s">
        <v>31</v>
      </c>
      <c r="Q819" s="1" t="s">
        <v>1182</v>
      </c>
      <c r="R819" s="1"/>
      <c r="S819" s="1" t="s">
        <v>1183</v>
      </c>
      <c r="V819" s="7" t="s">
        <v>4086</v>
      </c>
      <c r="W819" s="1" t="s">
        <v>3899</v>
      </c>
      <c r="X819" s="7" t="s">
        <v>4185</v>
      </c>
      <c r="Y819" s="1" t="s">
        <v>3938</v>
      </c>
      <c r="Z819" s="7" t="s">
        <v>4196</v>
      </c>
      <c r="AA819" s="1">
        <v>8001100000</v>
      </c>
      <c r="AB819" s="1">
        <v>19957.5</v>
      </c>
      <c r="AC819" s="1">
        <v>19915.5</v>
      </c>
      <c r="AD819" s="7">
        <v>317488.67</v>
      </c>
    </row>
    <row r="820" spans="1:30" x14ac:dyDescent="0.25">
      <c r="A820" s="1">
        <v>42577</v>
      </c>
      <c r="B820" s="1" t="s">
        <v>1187</v>
      </c>
      <c r="C820" s="2">
        <v>40658</v>
      </c>
      <c r="D820" s="3">
        <v>2011</v>
      </c>
      <c r="E820" s="3">
        <v>4</v>
      </c>
      <c r="F820" s="1" t="s">
        <v>22</v>
      </c>
      <c r="G820" s="1"/>
      <c r="H820" s="1" t="s">
        <v>648</v>
      </c>
      <c r="I820" s="1" t="s">
        <v>126</v>
      </c>
      <c r="J820" s="1">
        <v>3908022396</v>
      </c>
      <c r="K820" s="1" t="s">
        <v>650</v>
      </c>
      <c r="L820" s="1" t="s">
        <v>651</v>
      </c>
      <c r="M820" s="1" t="s">
        <v>30</v>
      </c>
      <c r="N820" s="7" t="s">
        <v>4228</v>
      </c>
      <c r="O820" s="1"/>
      <c r="P820" s="1" t="s">
        <v>31</v>
      </c>
      <c r="Q820" s="1" t="s">
        <v>1182</v>
      </c>
      <c r="R820" s="1"/>
      <c r="S820" s="1" t="s">
        <v>825</v>
      </c>
      <c r="V820" s="7" t="s">
        <v>4086</v>
      </c>
      <c r="W820" s="1" t="s">
        <v>2373</v>
      </c>
      <c r="X820" s="7" t="s">
        <v>4185</v>
      </c>
      <c r="Y820" s="1" t="s">
        <v>3938</v>
      </c>
      <c r="Z820" s="7" t="s">
        <v>4196</v>
      </c>
      <c r="AA820" s="1">
        <v>8001100000</v>
      </c>
      <c r="AB820" s="1">
        <v>20038</v>
      </c>
      <c r="AC820" s="1">
        <v>20018</v>
      </c>
      <c r="AD820" s="1">
        <v>322413.34999999998</v>
      </c>
    </row>
    <row r="821" spans="1:30" x14ac:dyDescent="0.25">
      <c r="A821" s="1">
        <v>42586</v>
      </c>
      <c r="B821" s="1" t="s">
        <v>1196</v>
      </c>
      <c r="C821" s="2">
        <v>40638</v>
      </c>
      <c r="D821" s="3">
        <v>2011</v>
      </c>
      <c r="E821" s="3">
        <v>4</v>
      </c>
      <c r="F821" s="1" t="s">
        <v>22</v>
      </c>
      <c r="G821" s="1"/>
      <c r="H821" s="1" t="s">
        <v>648</v>
      </c>
      <c r="I821" s="1" t="s">
        <v>126</v>
      </c>
      <c r="J821" s="1">
        <v>3908022396</v>
      </c>
      <c r="K821" s="1" t="s">
        <v>650</v>
      </c>
      <c r="L821" s="1" t="s">
        <v>651</v>
      </c>
      <c r="M821" s="1" t="s">
        <v>30</v>
      </c>
      <c r="N821" s="7" t="s">
        <v>4228</v>
      </c>
      <c r="O821" s="1"/>
      <c r="P821" s="1" t="s">
        <v>31</v>
      </c>
      <c r="Q821" s="1" t="s">
        <v>1182</v>
      </c>
      <c r="R821" s="1"/>
      <c r="S821" s="1" t="s">
        <v>825</v>
      </c>
      <c r="V821" s="7" t="s">
        <v>4086</v>
      </c>
      <c r="W821" s="1" t="s">
        <v>2373</v>
      </c>
      <c r="X821" s="7" t="s">
        <v>4185</v>
      </c>
      <c r="Y821" s="1" t="s">
        <v>3938</v>
      </c>
      <c r="Z821" s="7" t="s">
        <v>4196</v>
      </c>
      <c r="AA821" s="1">
        <v>8001100000</v>
      </c>
      <c r="AB821" s="1">
        <v>15026.5</v>
      </c>
      <c r="AC821" s="1">
        <v>15011.5</v>
      </c>
      <c r="AD821" s="1">
        <v>239310.15</v>
      </c>
    </row>
    <row r="822" spans="1:30" x14ac:dyDescent="0.25">
      <c r="A822" s="1">
        <v>43868</v>
      </c>
      <c r="B822" s="1" t="s">
        <v>1304</v>
      </c>
      <c r="C822" s="2">
        <v>40692</v>
      </c>
      <c r="D822" s="3">
        <v>2011</v>
      </c>
      <c r="E822" s="3">
        <v>5</v>
      </c>
      <c r="F822" s="1" t="s">
        <v>22</v>
      </c>
      <c r="G822" s="1"/>
      <c r="H822" s="1" t="s">
        <v>648</v>
      </c>
      <c r="I822" s="1" t="s">
        <v>126</v>
      </c>
      <c r="J822" s="1">
        <v>3908022396</v>
      </c>
      <c r="K822" s="1" t="s">
        <v>650</v>
      </c>
      <c r="L822" s="1" t="s">
        <v>651</v>
      </c>
      <c r="M822" s="1" t="s">
        <v>30</v>
      </c>
      <c r="N822" s="7" t="s">
        <v>4205</v>
      </c>
      <c r="O822" s="1"/>
      <c r="P822" s="1" t="s">
        <v>31</v>
      </c>
      <c r="Q822" s="1" t="s">
        <v>1305</v>
      </c>
      <c r="R822" s="1"/>
      <c r="S822" s="1" t="s">
        <v>1306</v>
      </c>
      <c r="V822" s="7" t="s">
        <v>4025</v>
      </c>
      <c r="W822" s="1" t="s">
        <v>1306</v>
      </c>
      <c r="X822" s="7" t="s">
        <v>4185</v>
      </c>
      <c r="Y822" s="1" t="s">
        <v>3938</v>
      </c>
      <c r="Z822" s="7" t="s">
        <v>4196</v>
      </c>
      <c r="AA822" s="1">
        <v>8001100000</v>
      </c>
      <c r="AB822" s="1">
        <v>15183</v>
      </c>
      <c r="AC822" s="1">
        <v>15145</v>
      </c>
      <c r="AD822" s="1">
        <v>242392.39</v>
      </c>
    </row>
    <row r="823" spans="1:30" x14ac:dyDescent="0.25">
      <c r="A823" s="1">
        <v>43872</v>
      </c>
      <c r="B823" s="1" t="s">
        <v>1309</v>
      </c>
      <c r="C823" s="2">
        <v>40676</v>
      </c>
      <c r="D823" s="3">
        <v>2011</v>
      </c>
      <c r="E823" s="3">
        <v>5</v>
      </c>
      <c r="F823" s="1" t="s">
        <v>22</v>
      </c>
      <c r="G823" s="1"/>
      <c r="H823" s="1" t="s">
        <v>648</v>
      </c>
      <c r="I823" s="1" t="s">
        <v>126</v>
      </c>
      <c r="J823" s="1">
        <v>3908022396</v>
      </c>
      <c r="K823" s="1" t="s">
        <v>650</v>
      </c>
      <c r="L823" s="1" t="s">
        <v>651</v>
      </c>
      <c r="M823" s="1" t="s">
        <v>30</v>
      </c>
      <c r="N823" s="7" t="s">
        <v>4205</v>
      </c>
      <c r="O823" s="1"/>
      <c r="P823" s="1" t="s">
        <v>31</v>
      </c>
      <c r="Q823" s="1" t="s">
        <v>1005</v>
      </c>
      <c r="R823" s="1"/>
      <c r="S823" s="1" t="s">
        <v>1310</v>
      </c>
      <c r="V823" s="7" t="s">
        <v>4155</v>
      </c>
      <c r="W823" s="1" t="s">
        <v>3900</v>
      </c>
      <c r="X823" s="7" t="s">
        <v>4185</v>
      </c>
      <c r="Y823" s="1" t="s">
        <v>3938</v>
      </c>
      <c r="Z823" s="7" t="s">
        <v>4196</v>
      </c>
      <c r="AA823" s="1">
        <v>8001100000</v>
      </c>
      <c r="AB823" s="1">
        <v>15165</v>
      </c>
      <c r="AC823" s="1">
        <v>15135</v>
      </c>
      <c r="AD823" s="1">
        <v>243700.62</v>
      </c>
    </row>
    <row r="824" spans="1:30" x14ac:dyDescent="0.25">
      <c r="A824" s="1">
        <v>43874</v>
      </c>
      <c r="B824" s="1" t="s">
        <v>1311</v>
      </c>
      <c r="C824" s="2">
        <v>40666</v>
      </c>
      <c r="D824" s="3">
        <v>2011</v>
      </c>
      <c r="E824" s="3">
        <v>5</v>
      </c>
      <c r="F824" s="1" t="s">
        <v>22</v>
      </c>
      <c r="G824" s="1"/>
      <c r="H824" s="1" t="s">
        <v>648</v>
      </c>
      <c r="I824" s="1" t="s">
        <v>126</v>
      </c>
      <c r="J824" s="1">
        <v>3908022396</v>
      </c>
      <c r="K824" s="1" t="s">
        <v>650</v>
      </c>
      <c r="L824" s="1" t="s">
        <v>651</v>
      </c>
      <c r="M824" s="1" t="s">
        <v>30</v>
      </c>
      <c r="N824" s="7" t="s">
        <v>4228</v>
      </c>
      <c r="O824" s="1"/>
      <c r="P824" s="1" t="s">
        <v>31</v>
      </c>
      <c r="Q824" s="1" t="s">
        <v>1182</v>
      </c>
      <c r="R824" s="1"/>
      <c r="S824" s="1" t="s">
        <v>825</v>
      </c>
      <c r="V824" s="7" t="s">
        <v>4086</v>
      </c>
      <c r="W824" s="1" t="s">
        <v>2373</v>
      </c>
      <c r="X824" s="7" t="s">
        <v>4185</v>
      </c>
      <c r="Y824" s="1" t="s">
        <v>3938</v>
      </c>
      <c r="Z824" s="7" t="s">
        <v>4196</v>
      </c>
      <c r="AA824" s="1">
        <v>8001100000</v>
      </c>
      <c r="AB824" s="1">
        <v>20041</v>
      </c>
      <c r="AC824" s="1">
        <v>20021</v>
      </c>
      <c r="AD824" s="1">
        <v>327590.15999999997</v>
      </c>
    </row>
    <row r="825" spans="1:30" x14ac:dyDescent="0.25">
      <c r="A825" s="1">
        <v>45218</v>
      </c>
      <c r="B825" s="1" t="s">
        <v>1415</v>
      </c>
      <c r="C825" s="2">
        <v>40710</v>
      </c>
      <c r="D825" s="3">
        <v>2011</v>
      </c>
      <c r="E825" s="3">
        <v>6</v>
      </c>
      <c r="F825" s="1" t="s">
        <v>22</v>
      </c>
      <c r="G825" s="1"/>
      <c r="H825" s="1" t="s">
        <v>648</v>
      </c>
      <c r="I825" s="1" t="s">
        <v>126</v>
      </c>
      <c r="J825" s="1">
        <v>3908022396</v>
      </c>
      <c r="K825" s="1" t="s">
        <v>650</v>
      </c>
      <c r="L825" s="1" t="s">
        <v>651</v>
      </c>
      <c r="M825" s="1" t="s">
        <v>30</v>
      </c>
      <c r="N825" s="7" t="s">
        <v>4226</v>
      </c>
      <c r="O825" s="1"/>
      <c r="P825" s="1" t="s">
        <v>31</v>
      </c>
      <c r="Q825" s="1" t="s">
        <v>1416</v>
      </c>
      <c r="R825" s="1"/>
      <c r="S825" s="1" t="s">
        <v>1417</v>
      </c>
      <c r="V825" s="7" t="s">
        <v>4038</v>
      </c>
      <c r="W825" s="1" t="s">
        <v>3908</v>
      </c>
      <c r="X825" s="7" t="s">
        <v>4185</v>
      </c>
      <c r="Y825" s="1" t="s">
        <v>3938</v>
      </c>
      <c r="Z825" s="7" t="s">
        <v>4196</v>
      </c>
      <c r="AA825" s="1">
        <v>8001100000</v>
      </c>
      <c r="AB825" s="1">
        <v>25056</v>
      </c>
      <c r="AC825" s="1">
        <v>25031</v>
      </c>
      <c r="AD825" s="1">
        <v>403788.04</v>
      </c>
    </row>
    <row r="826" spans="1:30" x14ac:dyDescent="0.25">
      <c r="A826" s="1">
        <v>45222</v>
      </c>
      <c r="B826" s="1" t="s">
        <v>1420</v>
      </c>
      <c r="C826" s="2">
        <v>40700</v>
      </c>
      <c r="D826" s="3">
        <v>2011</v>
      </c>
      <c r="E826" s="3">
        <v>6</v>
      </c>
      <c r="F826" s="1" t="s">
        <v>22</v>
      </c>
      <c r="G826" s="1"/>
      <c r="H826" s="1" t="s">
        <v>648</v>
      </c>
      <c r="I826" s="1" t="s">
        <v>126</v>
      </c>
      <c r="J826" s="1">
        <v>3908022396</v>
      </c>
      <c r="K826" s="1" t="s">
        <v>650</v>
      </c>
      <c r="L826" s="1" t="s">
        <v>651</v>
      </c>
      <c r="M826" s="1" t="s">
        <v>30</v>
      </c>
      <c r="N826" s="7" t="s">
        <v>4205</v>
      </c>
      <c r="O826" s="1"/>
      <c r="P826" s="1" t="s">
        <v>31</v>
      </c>
      <c r="Q826" s="1" t="s">
        <v>1421</v>
      </c>
      <c r="R826" s="1"/>
      <c r="S826" s="1" t="s">
        <v>1422</v>
      </c>
      <c r="V826" s="7" t="s">
        <v>4025</v>
      </c>
      <c r="W826" s="1" t="s">
        <v>3909</v>
      </c>
      <c r="X826" s="7" t="s">
        <v>4185</v>
      </c>
      <c r="Y826" s="1" t="s">
        <v>3938</v>
      </c>
      <c r="Z826" s="7" t="s">
        <v>4196</v>
      </c>
      <c r="AA826" s="1">
        <v>8001100000</v>
      </c>
      <c r="AB826" s="1">
        <v>20006</v>
      </c>
      <c r="AC826" s="1">
        <v>19990</v>
      </c>
      <c r="AD826" s="7">
        <v>322707.36</v>
      </c>
    </row>
    <row r="827" spans="1:30" x14ac:dyDescent="0.25">
      <c r="A827" s="1">
        <v>46212</v>
      </c>
      <c r="B827" s="1" t="s">
        <v>1529</v>
      </c>
      <c r="C827" s="2">
        <v>40751</v>
      </c>
      <c r="D827" s="3">
        <v>2011</v>
      </c>
      <c r="E827" s="3">
        <v>7</v>
      </c>
      <c r="F827" s="1" t="s">
        <v>22</v>
      </c>
      <c r="G827" s="1"/>
      <c r="H827" s="1" t="s">
        <v>648</v>
      </c>
      <c r="I827" s="1" t="s">
        <v>126</v>
      </c>
      <c r="J827" s="1">
        <v>3908022396</v>
      </c>
      <c r="K827" s="1" t="s">
        <v>650</v>
      </c>
      <c r="L827" s="1" t="s">
        <v>651</v>
      </c>
      <c r="M827" s="1" t="s">
        <v>30</v>
      </c>
      <c r="N827" s="7" t="s">
        <v>4205</v>
      </c>
      <c r="O827" s="1"/>
      <c r="P827" s="1" t="s">
        <v>31</v>
      </c>
      <c r="Q827" s="1" t="s">
        <v>1530</v>
      </c>
      <c r="R827" s="1"/>
      <c r="S827" s="1" t="s">
        <v>1531</v>
      </c>
      <c r="V827" s="7" t="s">
        <v>4025</v>
      </c>
      <c r="W827" s="1" t="s">
        <v>1306</v>
      </c>
      <c r="X827" s="7" t="s">
        <v>4185</v>
      </c>
      <c r="Y827" s="1" t="s">
        <v>3938</v>
      </c>
      <c r="Z827" s="7" t="s">
        <v>4196</v>
      </c>
      <c r="AA827" s="1">
        <v>8001100000</v>
      </c>
      <c r="AB827" s="1">
        <v>4914</v>
      </c>
      <c r="AC827" s="1">
        <v>4909</v>
      </c>
      <c r="AD827" s="7">
        <v>80194.95</v>
      </c>
    </row>
    <row r="828" spans="1:30" x14ac:dyDescent="0.25">
      <c r="A828" s="1">
        <v>46213</v>
      </c>
      <c r="B828" s="1" t="s">
        <v>1529</v>
      </c>
      <c r="C828" s="2">
        <v>40751</v>
      </c>
      <c r="D828" s="3">
        <v>2011</v>
      </c>
      <c r="E828" s="3">
        <v>7</v>
      </c>
      <c r="F828" s="1" t="s">
        <v>22</v>
      </c>
      <c r="G828" s="1"/>
      <c r="H828" s="1" t="s">
        <v>648</v>
      </c>
      <c r="I828" s="1" t="s">
        <v>126</v>
      </c>
      <c r="J828" s="1">
        <v>3908022396</v>
      </c>
      <c r="K828" s="1" t="s">
        <v>650</v>
      </c>
      <c r="L828" s="1" t="s">
        <v>651</v>
      </c>
      <c r="M828" s="1" t="s">
        <v>30</v>
      </c>
      <c r="N828" s="7" t="s">
        <v>4205</v>
      </c>
      <c r="O828" s="1"/>
      <c r="P828" s="1" t="s">
        <v>31</v>
      </c>
      <c r="Q828" s="1" t="s">
        <v>1532</v>
      </c>
      <c r="R828" s="1"/>
      <c r="S828" s="1" t="s">
        <v>1533</v>
      </c>
      <c r="V828" s="7" t="s">
        <v>3973</v>
      </c>
      <c r="W828" s="1" t="s">
        <v>3907</v>
      </c>
      <c r="X828" s="7" t="s">
        <v>4185</v>
      </c>
      <c r="Y828" s="1" t="s">
        <v>3938</v>
      </c>
      <c r="Z828" s="7" t="s">
        <v>4196</v>
      </c>
      <c r="AA828" s="1">
        <v>8001100000</v>
      </c>
      <c r="AB828" s="1">
        <v>10057</v>
      </c>
      <c r="AC828" s="1">
        <v>10052</v>
      </c>
      <c r="AD828" s="1">
        <v>164212.59</v>
      </c>
    </row>
    <row r="829" spans="1:30" x14ac:dyDescent="0.25">
      <c r="A829" s="1">
        <v>46218</v>
      </c>
      <c r="B829" s="1" t="s">
        <v>1539</v>
      </c>
      <c r="C829" s="2">
        <v>40744</v>
      </c>
      <c r="D829" s="3">
        <v>2011</v>
      </c>
      <c r="E829" s="3">
        <v>7</v>
      </c>
      <c r="F829" s="1" t="s">
        <v>22</v>
      </c>
      <c r="G829" s="1"/>
      <c r="H829" s="1" t="s">
        <v>648</v>
      </c>
      <c r="I829" s="1" t="s">
        <v>126</v>
      </c>
      <c r="J829" s="1">
        <v>3908022396</v>
      </c>
      <c r="K829" s="1" t="s">
        <v>650</v>
      </c>
      <c r="L829" s="1" t="s">
        <v>651</v>
      </c>
      <c r="M829" s="1" t="s">
        <v>30</v>
      </c>
      <c r="N829" s="7" t="s">
        <v>4205</v>
      </c>
      <c r="O829" s="1"/>
      <c r="P829" s="1" t="s">
        <v>31</v>
      </c>
      <c r="Q829" s="1" t="s">
        <v>1532</v>
      </c>
      <c r="R829" s="1"/>
      <c r="S829" s="1" t="s">
        <v>1533</v>
      </c>
      <c r="V829" s="7" t="s">
        <v>3973</v>
      </c>
      <c r="W829" s="1" t="s">
        <v>3907</v>
      </c>
      <c r="X829" s="7" t="s">
        <v>4185</v>
      </c>
      <c r="Y829" s="1" t="s">
        <v>3938</v>
      </c>
      <c r="Z829" s="7" t="s">
        <v>4196</v>
      </c>
      <c r="AA829" s="1">
        <v>8001100000</v>
      </c>
      <c r="AB829" s="1">
        <v>20183</v>
      </c>
      <c r="AC829" s="1">
        <v>20173</v>
      </c>
      <c r="AD829" s="1">
        <v>322475.62</v>
      </c>
    </row>
    <row r="830" spans="1:30" x14ac:dyDescent="0.25">
      <c r="A830" s="1">
        <v>46219</v>
      </c>
      <c r="B830" s="1" t="s">
        <v>1540</v>
      </c>
      <c r="C830" s="2">
        <v>40736</v>
      </c>
      <c r="D830" s="3">
        <v>2011</v>
      </c>
      <c r="E830" s="3">
        <v>7</v>
      </c>
      <c r="F830" s="1" t="s">
        <v>22</v>
      </c>
      <c r="G830" s="1"/>
      <c r="H830" s="1" t="s">
        <v>648</v>
      </c>
      <c r="I830" s="1" t="s">
        <v>126</v>
      </c>
      <c r="J830" s="1">
        <v>3908022396</v>
      </c>
      <c r="K830" s="1" t="s">
        <v>650</v>
      </c>
      <c r="L830" s="1" t="s">
        <v>651</v>
      </c>
      <c r="M830" s="1" t="s">
        <v>30</v>
      </c>
      <c r="N830" s="7" t="s">
        <v>4220</v>
      </c>
      <c r="O830" s="1"/>
      <c r="P830" s="1" t="s">
        <v>31</v>
      </c>
      <c r="Q830" s="1" t="s">
        <v>1541</v>
      </c>
      <c r="R830" s="1"/>
      <c r="S830" s="1" t="s">
        <v>1183</v>
      </c>
      <c r="V830" s="7" t="s">
        <v>4086</v>
      </c>
      <c r="W830" s="1" t="s">
        <v>3899</v>
      </c>
      <c r="X830" s="7" t="s">
        <v>4185</v>
      </c>
      <c r="Y830" s="1" t="s">
        <v>3938</v>
      </c>
      <c r="Z830" s="7" t="s">
        <v>4196</v>
      </c>
      <c r="AA830" s="1">
        <v>8001100000</v>
      </c>
      <c r="AB830" s="1">
        <v>20135</v>
      </c>
      <c r="AC830" s="1">
        <v>20095</v>
      </c>
      <c r="AD830" s="1">
        <v>321990.53999999998</v>
      </c>
    </row>
    <row r="831" spans="1:30" x14ac:dyDescent="0.25">
      <c r="A831" s="1">
        <v>14100</v>
      </c>
      <c r="B831" s="1" t="s">
        <v>3012</v>
      </c>
      <c r="C831" s="2">
        <v>40347</v>
      </c>
      <c r="D831" s="3">
        <v>2010</v>
      </c>
      <c r="E831" s="3">
        <v>6</v>
      </c>
      <c r="F831" s="1" t="s">
        <v>22</v>
      </c>
      <c r="G831" s="1"/>
      <c r="H831" s="1" t="s">
        <v>3013</v>
      </c>
      <c r="I831" s="1" t="s">
        <v>3014</v>
      </c>
      <c r="J831" s="1">
        <v>3911003717</v>
      </c>
      <c r="K831" s="1" t="s">
        <v>1410</v>
      </c>
      <c r="L831" s="1" t="s">
        <v>3015</v>
      </c>
      <c r="M831" s="1" t="s">
        <v>38</v>
      </c>
      <c r="N831" s="7" t="s">
        <v>4205</v>
      </c>
      <c r="O831" s="1"/>
      <c r="P831" s="1" t="s">
        <v>69</v>
      </c>
      <c r="Q831" s="1" t="s">
        <v>3016</v>
      </c>
      <c r="R831" s="1" t="s">
        <v>410</v>
      </c>
      <c r="S831" s="1" t="s">
        <v>3017</v>
      </c>
      <c r="U831" s="7">
        <f>IF(ISERROR(FIND("РУСАЛ",S831,1)),0,1)</f>
        <v>0</v>
      </c>
      <c r="V831" s="7" t="s">
        <v>3973</v>
      </c>
      <c r="W831" s="1" t="s">
        <v>197</v>
      </c>
      <c r="X831" s="7" t="s">
        <v>4185</v>
      </c>
      <c r="Y831" s="1" t="s">
        <v>3939</v>
      </c>
      <c r="Z831" s="7" t="s">
        <v>4196</v>
      </c>
      <c r="AA831" s="1">
        <v>8001200000</v>
      </c>
      <c r="AB831" s="1">
        <v>2</v>
      </c>
      <c r="AC831" s="1">
        <v>2</v>
      </c>
      <c r="AD831" s="1">
        <v>1</v>
      </c>
    </row>
    <row r="832" spans="1:30" x14ac:dyDescent="0.25">
      <c r="A832" s="1">
        <v>16691</v>
      </c>
      <c r="B832" s="1" t="s">
        <v>3300</v>
      </c>
      <c r="C832" s="2">
        <v>40421</v>
      </c>
      <c r="D832" s="3">
        <v>2010</v>
      </c>
      <c r="E832" s="3">
        <v>8</v>
      </c>
      <c r="F832" s="1" t="s">
        <v>22</v>
      </c>
      <c r="G832" s="1"/>
      <c r="H832" s="1" t="s">
        <v>3301</v>
      </c>
      <c r="I832" s="1" t="s">
        <v>3302</v>
      </c>
      <c r="J832" s="1">
        <v>3911003717</v>
      </c>
      <c r="K832" s="1" t="s">
        <v>1410</v>
      </c>
      <c r="L832" s="1" t="s">
        <v>3303</v>
      </c>
      <c r="M832" s="1" t="s">
        <v>57</v>
      </c>
      <c r="N832" s="7" t="s">
        <v>4205</v>
      </c>
      <c r="O832" s="1"/>
      <c r="P832" s="1" t="s">
        <v>69</v>
      </c>
      <c r="Q832" s="1" t="s">
        <v>3304</v>
      </c>
      <c r="R832" s="1" t="s">
        <v>410</v>
      </c>
      <c r="S832" s="1" t="s">
        <v>3017</v>
      </c>
      <c r="U832" s="7">
        <f>IF(ISERROR(FIND("РУСАЛ",S832,1)),0,1)</f>
        <v>0</v>
      </c>
      <c r="V832" s="7" t="s">
        <v>3973</v>
      </c>
      <c r="W832" s="1" t="s">
        <v>197</v>
      </c>
      <c r="X832" s="7" t="s">
        <v>4185</v>
      </c>
      <c r="Y832" s="1" t="s">
        <v>3939</v>
      </c>
      <c r="Z832" s="7" t="s">
        <v>4196</v>
      </c>
      <c r="AA832" s="1">
        <v>8001200000</v>
      </c>
      <c r="AB832" s="1">
        <v>5</v>
      </c>
      <c r="AC832" s="1">
        <v>5</v>
      </c>
      <c r="AD832" s="1">
        <v>0.99</v>
      </c>
    </row>
    <row r="833" spans="1:30" x14ac:dyDescent="0.25">
      <c r="A833" s="1">
        <v>17271</v>
      </c>
      <c r="B833" s="1" t="s">
        <v>3355</v>
      </c>
      <c r="C833" s="2">
        <v>40430</v>
      </c>
      <c r="D833" s="3">
        <v>2010</v>
      </c>
      <c r="E833" s="3">
        <v>9</v>
      </c>
      <c r="F833" s="1" t="s">
        <v>22</v>
      </c>
      <c r="G833" s="1"/>
      <c r="H833" s="1" t="s">
        <v>3301</v>
      </c>
      <c r="I833" s="1" t="s">
        <v>3302</v>
      </c>
      <c r="J833" s="1">
        <v>3911003717</v>
      </c>
      <c r="K833" s="1" t="s">
        <v>1410</v>
      </c>
      <c r="L833" s="1" t="s">
        <v>3303</v>
      </c>
      <c r="M833" s="1" t="s">
        <v>57</v>
      </c>
      <c r="N833" s="7" t="s">
        <v>4205</v>
      </c>
      <c r="O833" s="1"/>
      <c r="P833" s="1" t="s">
        <v>69</v>
      </c>
      <c r="Q833" s="1" t="s">
        <v>3356</v>
      </c>
      <c r="R833" s="1" t="s">
        <v>410</v>
      </c>
      <c r="S833" s="1" t="s">
        <v>197</v>
      </c>
      <c r="U833" s="7">
        <f>IF(ISERROR(FIND("РУСАЛ",S833,1)),0,1)</f>
        <v>0</v>
      </c>
      <c r="V833" s="7" t="s">
        <v>4086</v>
      </c>
      <c r="W833" s="1" t="s">
        <v>197</v>
      </c>
      <c r="X833" s="7" t="s">
        <v>4185</v>
      </c>
      <c r="Y833" s="1" t="s">
        <v>3939</v>
      </c>
      <c r="Z833" s="7" t="s">
        <v>4196</v>
      </c>
      <c r="AA833" s="1">
        <v>8001200000</v>
      </c>
      <c r="AB833" s="1">
        <v>0.4</v>
      </c>
      <c r="AC833" s="1">
        <v>0.4</v>
      </c>
      <c r="AD833" s="1">
        <v>0.4</v>
      </c>
    </row>
    <row r="834" spans="1:30" x14ac:dyDescent="0.25">
      <c r="A834" s="1">
        <v>45213</v>
      </c>
      <c r="B834" s="1" t="s">
        <v>1407</v>
      </c>
      <c r="C834" s="2">
        <v>40695</v>
      </c>
      <c r="D834" s="3">
        <v>2011</v>
      </c>
      <c r="E834" s="3">
        <v>6</v>
      </c>
      <c r="F834" s="1" t="s">
        <v>22</v>
      </c>
      <c r="G834" s="1"/>
      <c r="H834" s="1" t="s">
        <v>1408</v>
      </c>
      <c r="I834" s="1" t="s">
        <v>1409</v>
      </c>
      <c r="J834" s="1">
        <v>3911003717</v>
      </c>
      <c r="K834" s="1" t="s">
        <v>1410</v>
      </c>
      <c r="L834" s="1" t="s">
        <v>1411</v>
      </c>
      <c r="M834" s="1" t="s">
        <v>57</v>
      </c>
      <c r="N834" s="7" t="s">
        <v>4205</v>
      </c>
      <c r="O834" s="1"/>
      <c r="P834" s="1" t="s">
        <v>31</v>
      </c>
      <c r="Q834" s="1" t="s">
        <v>1412</v>
      </c>
      <c r="R834" s="1"/>
      <c r="S834" s="1" t="s">
        <v>197</v>
      </c>
      <c r="V834" s="7" t="s">
        <v>4086</v>
      </c>
      <c r="W834" s="1" t="s">
        <v>197</v>
      </c>
      <c r="X834" s="7" t="s">
        <v>4185</v>
      </c>
      <c r="Y834" s="1" t="s">
        <v>3939</v>
      </c>
      <c r="Z834" s="7" t="s">
        <v>4196</v>
      </c>
      <c r="AA834" s="1">
        <v>8001200000</v>
      </c>
      <c r="AB834" s="1">
        <v>22</v>
      </c>
      <c r="AC834" s="1">
        <v>20</v>
      </c>
      <c r="AD834" s="1">
        <v>8</v>
      </c>
    </row>
    <row r="835" spans="1:30" x14ac:dyDescent="0.25">
      <c r="A835" s="1">
        <v>2173</v>
      </c>
      <c r="B835" s="1" t="s">
        <v>1793</v>
      </c>
      <c r="C835" s="2">
        <v>40450</v>
      </c>
      <c r="D835" s="3">
        <v>2010</v>
      </c>
      <c r="E835" s="3">
        <v>9</v>
      </c>
      <c r="F835" s="1" t="s">
        <v>22</v>
      </c>
      <c r="G835" s="1"/>
      <c r="H835" s="1" t="s">
        <v>1794</v>
      </c>
      <c r="I835" s="1" t="s">
        <v>1795</v>
      </c>
      <c r="J835" s="1">
        <v>3914013720</v>
      </c>
      <c r="K835" s="1" t="s">
        <v>1796</v>
      </c>
      <c r="L835" s="1" t="s">
        <v>1797</v>
      </c>
      <c r="M835" s="1" t="s">
        <v>38</v>
      </c>
      <c r="N835" s="7" t="s">
        <v>4227</v>
      </c>
      <c r="O835" s="1"/>
      <c r="P835" s="1" t="s">
        <v>40</v>
      </c>
      <c r="Q835" s="1" t="s">
        <v>1798</v>
      </c>
      <c r="R835" s="1" t="s">
        <v>410</v>
      </c>
      <c r="S835" s="1" t="s">
        <v>1799</v>
      </c>
      <c r="U835" s="7">
        <f>IF(ISERROR(FIND("РУСАЛ",S835,1)),0,1)</f>
        <v>0</v>
      </c>
      <c r="V835" s="7" t="s">
        <v>4090</v>
      </c>
      <c r="W835" s="1" t="s">
        <v>197</v>
      </c>
      <c r="X835" s="7" t="s">
        <v>4180</v>
      </c>
      <c r="Y835" s="1" t="s">
        <v>3924</v>
      </c>
      <c r="Z835" s="7" t="s">
        <v>4196</v>
      </c>
      <c r="AA835" s="1">
        <v>7403120000</v>
      </c>
      <c r="AB835" s="1">
        <v>5782</v>
      </c>
      <c r="AC835" s="1">
        <v>5714</v>
      </c>
      <c r="AD835" s="1">
        <v>51390.95</v>
      </c>
    </row>
    <row r="836" spans="1:30" x14ac:dyDescent="0.25">
      <c r="A836" s="1">
        <v>2184</v>
      </c>
      <c r="B836" s="1" t="s">
        <v>1816</v>
      </c>
      <c r="C836" s="2">
        <v>40469</v>
      </c>
      <c r="D836" s="3">
        <v>2010</v>
      </c>
      <c r="E836" s="3">
        <v>10</v>
      </c>
      <c r="F836" s="1" t="s">
        <v>22</v>
      </c>
      <c r="G836" s="1"/>
      <c r="H836" s="1" t="s">
        <v>1794</v>
      </c>
      <c r="I836" s="1"/>
      <c r="J836" s="1">
        <v>3917014602</v>
      </c>
      <c r="K836" s="1" t="s">
        <v>1817</v>
      </c>
      <c r="L836" s="1" t="s">
        <v>1818</v>
      </c>
      <c r="M836" s="1" t="s">
        <v>38</v>
      </c>
      <c r="N836" s="7" t="s">
        <v>4227</v>
      </c>
      <c r="O836" s="1"/>
      <c r="P836" s="1" t="s">
        <v>40</v>
      </c>
      <c r="Q836" s="1" t="s">
        <v>1819</v>
      </c>
      <c r="R836" s="1" t="s">
        <v>1806</v>
      </c>
      <c r="S836" s="1" t="s">
        <v>1799</v>
      </c>
      <c r="U836" s="7">
        <f>IF(ISERROR(FIND("РУСАЛ",S836,1)),0,1)</f>
        <v>0</v>
      </c>
      <c r="V836" s="7" t="s">
        <v>4090</v>
      </c>
      <c r="W836" s="1" t="s">
        <v>197</v>
      </c>
      <c r="X836" s="7" t="s">
        <v>4180</v>
      </c>
      <c r="Y836" s="1" t="s">
        <v>3924</v>
      </c>
      <c r="Z836" s="7" t="s">
        <v>4196</v>
      </c>
      <c r="AA836" s="1">
        <v>7403120000</v>
      </c>
      <c r="AB836" s="1">
        <v>20062</v>
      </c>
      <c r="AC836" s="1">
        <v>20062</v>
      </c>
      <c r="AD836" s="1">
        <v>172238.64</v>
      </c>
    </row>
    <row r="837" spans="1:30" x14ac:dyDescent="0.25">
      <c r="A837" s="1">
        <v>2194</v>
      </c>
      <c r="B837" s="1" t="s">
        <v>1820</v>
      </c>
      <c r="C837" s="2">
        <v>40473</v>
      </c>
      <c r="D837" s="3">
        <v>2010</v>
      </c>
      <c r="E837" s="3">
        <v>10</v>
      </c>
      <c r="F837" s="1" t="s">
        <v>22</v>
      </c>
      <c r="G837" s="1"/>
      <c r="H837" s="1" t="s">
        <v>1794</v>
      </c>
      <c r="I837" s="1"/>
      <c r="J837" s="1">
        <v>3917014602</v>
      </c>
      <c r="K837" s="1" t="s">
        <v>1817</v>
      </c>
      <c r="L837" s="1" t="s">
        <v>1818</v>
      </c>
      <c r="M837" s="1" t="s">
        <v>38</v>
      </c>
      <c r="N837" s="7" t="s">
        <v>4227</v>
      </c>
      <c r="O837" s="1"/>
      <c r="P837" s="1" t="s">
        <v>40</v>
      </c>
      <c r="Q837" s="1" t="s">
        <v>1821</v>
      </c>
      <c r="R837" s="1" t="s">
        <v>1806</v>
      </c>
      <c r="S837" s="1" t="s">
        <v>1799</v>
      </c>
      <c r="U837" s="7">
        <f>IF(ISERROR(FIND("РУСАЛ",S837,1)),0,1)</f>
        <v>0</v>
      </c>
      <c r="V837" s="7" t="s">
        <v>4090</v>
      </c>
      <c r="W837" s="1" t="s">
        <v>197</v>
      </c>
      <c r="X837" s="7" t="s">
        <v>4180</v>
      </c>
      <c r="Y837" s="1" t="s">
        <v>3924</v>
      </c>
      <c r="Z837" s="7" t="s">
        <v>4196</v>
      </c>
      <c r="AA837" s="1">
        <v>7403120000</v>
      </c>
      <c r="AB837" s="1">
        <v>20102</v>
      </c>
      <c r="AC837" s="1">
        <v>20010</v>
      </c>
      <c r="AD837" s="1">
        <v>169139.35</v>
      </c>
    </row>
    <row r="838" spans="1:30" x14ac:dyDescent="0.25">
      <c r="A838" s="1">
        <v>8643</v>
      </c>
      <c r="B838" s="1" t="s">
        <v>2426</v>
      </c>
      <c r="C838" s="2">
        <v>40507</v>
      </c>
      <c r="D838" s="3">
        <v>2010</v>
      </c>
      <c r="E838" s="3">
        <v>11</v>
      </c>
      <c r="F838" s="1" t="s">
        <v>22</v>
      </c>
      <c r="G838" s="1"/>
      <c r="H838" s="1" t="s">
        <v>2427</v>
      </c>
      <c r="I838" s="1" t="s">
        <v>2428</v>
      </c>
      <c r="J838" s="1">
        <v>3924000495</v>
      </c>
      <c r="K838" s="1" t="s">
        <v>1434</v>
      </c>
      <c r="L838" s="1" t="s">
        <v>999</v>
      </c>
      <c r="M838" s="1" t="s">
        <v>72</v>
      </c>
      <c r="N838" s="7" t="s">
        <v>4086</v>
      </c>
      <c r="O838" s="1"/>
      <c r="P838" s="1" t="s">
        <v>54</v>
      </c>
      <c r="Q838" s="1" t="s">
        <v>2429</v>
      </c>
      <c r="R838" s="1" t="s">
        <v>3873</v>
      </c>
      <c r="S838" s="1" t="s">
        <v>666</v>
      </c>
      <c r="U838" s="7">
        <f>IF(ISERROR(FIND("РУСАЛ",S838,1)),0,1)</f>
        <v>0</v>
      </c>
      <c r="V838" s="7" t="s">
        <v>4086</v>
      </c>
      <c r="W838" s="1" t="s">
        <v>666</v>
      </c>
      <c r="X838" s="7" t="s">
        <v>4185</v>
      </c>
      <c r="Y838" s="1" t="s">
        <v>3939</v>
      </c>
      <c r="Z838" s="7" t="s">
        <v>4196</v>
      </c>
      <c r="AA838" s="1">
        <v>8001200000</v>
      </c>
      <c r="AB838" s="1">
        <v>140</v>
      </c>
      <c r="AC838" s="1">
        <v>133</v>
      </c>
      <c r="AD838" s="1">
        <v>2707.78</v>
      </c>
    </row>
    <row r="839" spans="1:30" x14ac:dyDescent="0.25">
      <c r="A839" s="1">
        <v>11770</v>
      </c>
      <c r="B839" s="1" t="s">
        <v>2779</v>
      </c>
      <c r="C839" s="2">
        <v>40268</v>
      </c>
      <c r="D839" s="3">
        <v>2010</v>
      </c>
      <c r="E839" s="3">
        <v>3</v>
      </c>
      <c r="F839" s="1" t="s">
        <v>22</v>
      </c>
      <c r="G839" s="1"/>
      <c r="H839" s="1" t="s">
        <v>2427</v>
      </c>
      <c r="I839" s="1" t="s">
        <v>2428</v>
      </c>
      <c r="J839" s="1">
        <v>3924000495</v>
      </c>
      <c r="K839" s="1" t="s">
        <v>2780</v>
      </c>
      <c r="L839" s="1" t="s">
        <v>999</v>
      </c>
      <c r="M839" s="1" t="s">
        <v>72</v>
      </c>
      <c r="N839" s="7" t="s">
        <v>4086</v>
      </c>
      <c r="O839" s="1"/>
      <c r="P839" s="1" t="s">
        <v>54</v>
      </c>
      <c r="Q839" s="1" t="s">
        <v>2781</v>
      </c>
      <c r="R839" s="1" t="s">
        <v>410</v>
      </c>
      <c r="S839" s="1" t="s">
        <v>504</v>
      </c>
      <c r="U839" s="7">
        <f>IF(ISERROR(FIND("РУСАЛ",S839,1)),0,1)</f>
        <v>0</v>
      </c>
      <c r="V839" s="7" t="s">
        <v>4086</v>
      </c>
      <c r="W839" s="1" t="s">
        <v>197</v>
      </c>
      <c r="X839" s="7" t="s">
        <v>4185</v>
      </c>
      <c r="Y839" s="1" t="s">
        <v>3939</v>
      </c>
      <c r="Z839" s="7" t="s">
        <v>4196</v>
      </c>
      <c r="AA839" s="1">
        <v>8001200000</v>
      </c>
      <c r="AB839" s="1">
        <v>110</v>
      </c>
      <c r="AC839" s="1">
        <v>102</v>
      </c>
      <c r="AD839" s="1">
        <v>2176</v>
      </c>
    </row>
    <row r="840" spans="1:30" x14ac:dyDescent="0.25">
      <c r="A840" s="1">
        <v>16332</v>
      </c>
      <c r="B840" s="1" t="s">
        <v>3194</v>
      </c>
      <c r="C840" s="2">
        <v>40393</v>
      </c>
      <c r="D840" s="3">
        <v>2010</v>
      </c>
      <c r="E840" s="3">
        <v>8</v>
      </c>
      <c r="F840" s="1" t="s">
        <v>22</v>
      </c>
      <c r="G840" s="1"/>
      <c r="H840" s="1" t="s">
        <v>2427</v>
      </c>
      <c r="I840" s="1" t="s">
        <v>2428</v>
      </c>
      <c r="J840" s="1">
        <v>3924000495</v>
      </c>
      <c r="K840" s="1" t="s">
        <v>1434</v>
      </c>
      <c r="L840" s="1" t="s">
        <v>3195</v>
      </c>
      <c r="M840" s="1" t="s">
        <v>72</v>
      </c>
      <c r="N840" s="7" t="s">
        <v>4086</v>
      </c>
      <c r="O840" s="1"/>
      <c r="P840" s="1" t="s">
        <v>54</v>
      </c>
      <c r="Q840" s="1" t="s">
        <v>3196</v>
      </c>
      <c r="R840" s="1" t="s">
        <v>410</v>
      </c>
      <c r="S840" s="1" t="s">
        <v>504</v>
      </c>
      <c r="U840" s="7">
        <f>IF(ISERROR(FIND("РУСАЛ",S840,1)),0,1)</f>
        <v>0</v>
      </c>
      <c r="V840" s="7" t="s">
        <v>4086</v>
      </c>
      <c r="W840" s="1" t="s">
        <v>666</v>
      </c>
      <c r="X840" s="7" t="s">
        <v>4185</v>
      </c>
      <c r="Y840" s="1" t="s">
        <v>3939</v>
      </c>
      <c r="Z840" s="7" t="s">
        <v>4196</v>
      </c>
      <c r="AA840" s="1">
        <v>8001200000</v>
      </c>
      <c r="AB840" s="1">
        <v>21</v>
      </c>
      <c r="AC840" s="1">
        <v>20</v>
      </c>
      <c r="AD840" s="1">
        <v>455.59</v>
      </c>
    </row>
    <row r="841" spans="1:30" x14ac:dyDescent="0.25">
      <c r="A841" s="1">
        <v>17573</v>
      </c>
      <c r="B841" s="1" t="s">
        <v>3415</v>
      </c>
      <c r="C841" s="2">
        <v>40453</v>
      </c>
      <c r="D841" s="3">
        <v>2010</v>
      </c>
      <c r="E841" s="3">
        <v>10</v>
      </c>
      <c r="F841" s="1" t="s">
        <v>22</v>
      </c>
      <c r="G841" s="1"/>
      <c r="H841" s="1" t="s">
        <v>2427</v>
      </c>
      <c r="I841" s="1"/>
      <c r="J841" s="1">
        <v>3924000495</v>
      </c>
      <c r="K841" s="1" t="s">
        <v>1434</v>
      </c>
      <c r="L841" s="1" t="s">
        <v>999</v>
      </c>
      <c r="M841" s="1" t="s">
        <v>72</v>
      </c>
      <c r="N841" s="7" t="s">
        <v>4086</v>
      </c>
      <c r="O841" s="1"/>
      <c r="P841" s="1" t="s">
        <v>54</v>
      </c>
      <c r="Q841" s="1" t="s">
        <v>3416</v>
      </c>
      <c r="R841" s="1" t="s">
        <v>3417</v>
      </c>
      <c r="S841" s="1" t="s">
        <v>504</v>
      </c>
      <c r="U841" s="7">
        <f>IF(ISERROR(FIND("РУСАЛ",S841,1)),0,1)</f>
        <v>0</v>
      </c>
      <c r="V841" s="7" t="s">
        <v>4086</v>
      </c>
      <c r="W841" s="1" t="s">
        <v>666</v>
      </c>
      <c r="X841" s="7" t="s">
        <v>4185</v>
      </c>
      <c r="Y841" s="1" t="s">
        <v>3939</v>
      </c>
      <c r="Z841" s="7" t="s">
        <v>4196</v>
      </c>
      <c r="AA841" s="1">
        <v>8001200000</v>
      </c>
      <c r="AB841" s="1">
        <v>40</v>
      </c>
      <c r="AC841" s="1">
        <v>36</v>
      </c>
      <c r="AD841" s="1">
        <v>754.25</v>
      </c>
    </row>
    <row r="842" spans="1:30" x14ac:dyDescent="0.25">
      <c r="A842" s="1">
        <v>40861</v>
      </c>
      <c r="B842" s="1" t="s">
        <v>995</v>
      </c>
      <c r="C842" s="2">
        <v>40617</v>
      </c>
      <c r="D842" s="3">
        <v>2011</v>
      </c>
      <c r="E842" s="3">
        <v>3</v>
      </c>
      <c r="F842" s="1" t="s">
        <v>22</v>
      </c>
      <c r="G842" s="1"/>
      <c r="H842" s="1" t="s">
        <v>996</v>
      </c>
      <c r="I842" s="1" t="s">
        <v>997</v>
      </c>
      <c r="J842" s="1">
        <v>3924000495</v>
      </c>
      <c r="K842" s="1" t="s">
        <v>998</v>
      </c>
      <c r="L842" s="1" t="s">
        <v>999</v>
      </c>
      <c r="M842" s="1" t="s">
        <v>72</v>
      </c>
      <c r="N842" s="7" t="s">
        <v>4086</v>
      </c>
      <c r="O842" s="1"/>
      <c r="P842" s="1"/>
      <c r="Q842" s="1" t="s">
        <v>1000</v>
      </c>
      <c r="R842" s="1"/>
      <c r="S842" s="1" t="s">
        <v>666</v>
      </c>
      <c r="V842" s="7" t="s">
        <v>4086</v>
      </c>
      <c r="W842" s="1" t="s">
        <v>666</v>
      </c>
      <c r="X842" s="7" t="s">
        <v>4185</v>
      </c>
      <c r="Y842" s="1" t="s">
        <v>3939</v>
      </c>
      <c r="Z842" s="7" t="s">
        <v>4196</v>
      </c>
      <c r="AA842" s="1">
        <v>8001200000</v>
      </c>
      <c r="AB842" s="1">
        <v>36.317999999999998</v>
      </c>
      <c r="AC842" s="1">
        <v>34</v>
      </c>
      <c r="AD842" s="1">
        <v>732.63</v>
      </c>
    </row>
    <row r="843" spans="1:30" x14ac:dyDescent="0.25">
      <c r="A843" s="1">
        <v>45225</v>
      </c>
      <c r="B843" s="1" t="s">
        <v>1433</v>
      </c>
      <c r="C843" s="2">
        <v>40702</v>
      </c>
      <c r="D843" s="3">
        <v>2011</v>
      </c>
      <c r="E843" s="3">
        <v>6</v>
      </c>
      <c r="F843" s="1" t="s">
        <v>22</v>
      </c>
      <c r="G843" s="1"/>
      <c r="H843" s="1" t="s">
        <v>996</v>
      </c>
      <c r="I843" s="1" t="s">
        <v>997</v>
      </c>
      <c r="J843" s="1">
        <v>3924000495</v>
      </c>
      <c r="K843" s="1" t="s">
        <v>1434</v>
      </c>
      <c r="L843" s="1" t="s">
        <v>999</v>
      </c>
      <c r="M843" s="1" t="s">
        <v>72</v>
      </c>
      <c r="N843" s="7" t="s">
        <v>4086</v>
      </c>
      <c r="O843" s="1"/>
      <c r="P843" s="1"/>
      <c r="Q843" s="1" t="s">
        <v>1435</v>
      </c>
      <c r="R843" s="1"/>
      <c r="S843" s="1" t="s">
        <v>666</v>
      </c>
      <c r="V843" s="7" t="s">
        <v>4086</v>
      </c>
      <c r="W843" s="1" t="s">
        <v>666</v>
      </c>
      <c r="X843" s="7" t="s">
        <v>4185</v>
      </c>
      <c r="Y843" s="1" t="s">
        <v>3939</v>
      </c>
      <c r="Z843" s="7" t="s">
        <v>4196</v>
      </c>
      <c r="AA843" s="1">
        <v>8001200000</v>
      </c>
      <c r="AB843" s="1">
        <v>69.135999999999996</v>
      </c>
      <c r="AC843" s="1">
        <v>58.5</v>
      </c>
      <c r="AD843" s="1">
        <v>1133.8499999999999</v>
      </c>
    </row>
    <row r="844" spans="1:30" x14ac:dyDescent="0.25">
      <c r="A844" s="1">
        <v>46224</v>
      </c>
      <c r="B844" s="1" t="s">
        <v>1548</v>
      </c>
      <c r="C844" s="2">
        <v>40729</v>
      </c>
      <c r="D844" s="3">
        <v>2011</v>
      </c>
      <c r="E844" s="3">
        <v>7</v>
      </c>
      <c r="F844" s="1" t="s">
        <v>22</v>
      </c>
      <c r="G844" s="1"/>
      <c r="H844" s="1" t="s">
        <v>996</v>
      </c>
      <c r="I844" s="1" t="s">
        <v>997</v>
      </c>
      <c r="J844" s="1">
        <v>3924000495</v>
      </c>
      <c r="K844" s="1" t="s">
        <v>1434</v>
      </c>
      <c r="L844" s="1" t="s">
        <v>999</v>
      </c>
      <c r="M844" s="1" t="s">
        <v>72</v>
      </c>
      <c r="N844" s="7" t="s">
        <v>4086</v>
      </c>
      <c r="O844" s="1"/>
      <c r="P844" s="1"/>
      <c r="Q844" s="1" t="s">
        <v>1549</v>
      </c>
      <c r="R844" s="1"/>
      <c r="S844" s="1" t="s">
        <v>1550</v>
      </c>
      <c r="V844" s="7" t="s">
        <v>4086</v>
      </c>
      <c r="W844" s="1" t="s">
        <v>197</v>
      </c>
      <c r="X844" s="7" t="s">
        <v>4185</v>
      </c>
      <c r="Y844" s="1" t="s">
        <v>3939</v>
      </c>
      <c r="Z844" s="7" t="s">
        <v>4196</v>
      </c>
      <c r="AA844" s="1">
        <v>8001200000</v>
      </c>
      <c r="AB844" s="1">
        <v>138</v>
      </c>
      <c r="AC844" s="1">
        <v>130</v>
      </c>
      <c r="AD844" s="1">
        <v>3021.18</v>
      </c>
    </row>
    <row r="845" spans="1:30" x14ac:dyDescent="0.25">
      <c r="A845" s="1">
        <v>40016</v>
      </c>
      <c r="B845" s="1" t="s">
        <v>846</v>
      </c>
      <c r="C845" s="2">
        <v>40598</v>
      </c>
      <c r="D845" s="3">
        <v>2011</v>
      </c>
      <c r="E845" s="3">
        <v>2</v>
      </c>
      <c r="F845" s="1" t="s">
        <v>22</v>
      </c>
      <c r="G845" s="1"/>
      <c r="H845" s="1" t="s">
        <v>847</v>
      </c>
      <c r="I845" s="1" t="s">
        <v>848</v>
      </c>
      <c r="J845" s="1">
        <v>4027101395</v>
      </c>
      <c r="K845" s="1" t="s">
        <v>849</v>
      </c>
      <c r="L845" s="1" t="s">
        <v>850</v>
      </c>
      <c r="M845" s="1" t="s">
        <v>50</v>
      </c>
      <c r="N845" s="7" t="s">
        <v>4213</v>
      </c>
      <c r="O845" s="1"/>
      <c r="P845" s="1" t="s">
        <v>49</v>
      </c>
      <c r="Q845" s="1" t="s">
        <v>851</v>
      </c>
      <c r="R845" s="1" t="s">
        <v>477</v>
      </c>
      <c r="S845" s="1" t="s">
        <v>852</v>
      </c>
      <c r="V845" s="7" t="s">
        <v>4105</v>
      </c>
      <c r="W845" s="1" t="s">
        <v>1951</v>
      </c>
      <c r="X845" s="7" t="s">
        <v>4179</v>
      </c>
      <c r="Y845" s="1" t="s">
        <v>3941</v>
      </c>
      <c r="Z845" s="7" t="s">
        <v>4196</v>
      </c>
      <c r="AA845" s="1">
        <v>8101100000</v>
      </c>
      <c r="AB845" s="1">
        <v>12.3523</v>
      </c>
      <c r="AC845" s="1">
        <v>11.11</v>
      </c>
      <c r="AD845" s="1">
        <v>1086.8812</v>
      </c>
    </row>
    <row r="846" spans="1:30" x14ac:dyDescent="0.25">
      <c r="A846" s="1">
        <v>32129</v>
      </c>
      <c r="B846" s="1" t="s">
        <v>344</v>
      </c>
      <c r="C846" s="2">
        <v>40728</v>
      </c>
      <c r="D846" s="3">
        <v>2011</v>
      </c>
      <c r="E846" s="3">
        <v>7</v>
      </c>
      <c r="F846" s="1" t="s">
        <v>22</v>
      </c>
      <c r="G846" s="1"/>
      <c r="H846" s="1" t="s">
        <v>345</v>
      </c>
      <c r="I846" s="1" t="s">
        <v>346</v>
      </c>
      <c r="J846" s="1">
        <v>4205081463</v>
      </c>
      <c r="K846" s="1" t="s">
        <v>347</v>
      </c>
      <c r="L846" s="1" t="s">
        <v>348</v>
      </c>
      <c r="M846" s="1" t="s">
        <v>57</v>
      </c>
      <c r="N846" s="7" t="s">
        <v>4200</v>
      </c>
      <c r="O846" s="1"/>
      <c r="P846" s="1" t="s">
        <v>54</v>
      </c>
      <c r="Q846" s="1" t="s">
        <v>349</v>
      </c>
      <c r="R846" s="1"/>
      <c r="S846" s="1" t="s">
        <v>350</v>
      </c>
      <c r="T846" s="7" t="s">
        <v>4085</v>
      </c>
      <c r="V846" s="7" t="s">
        <v>4234</v>
      </c>
      <c r="W846" s="1" t="s">
        <v>197</v>
      </c>
      <c r="X846" s="7" t="s">
        <v>4180</v>
      </c>
      <c r="Y846" s="1" t="s">
        <v>3926</v>
      </c>
      <c r="Z846" s="7" t="s">
        <v>4196</v>
      </c>
      <c r="AA846" s="1">
        <v>7403210000</v>
      </c>
      <c r="AB846" s="1">
        <v>2.13</v>
      </c>
      <c r="AC846" s="1">
        <v>2</v>
      </c>
      <c r="AD846" s="1">
        <v>730.67</v>
      </c>
    </row>
    <row r="847" spans="1:30" x14ac:dyDescent="0.25">
      <c r="A847" s="1">
        <v>17205</v>
      </c>
      <c r="B847" s="1" t="s">
        <v>3329</v>
      </c>
      <c r="C847" s="2">
        <v>40424</v>
      </c>
      <c r="D847" s="3">
        <v>2010</v>
      </c>
      <c r="E847" s="3">
        <v>9</v>
      </c>
      <c r="F847" s="1" t="s">
        <v>22</v>
      </c>
      <c r="G847" s="1"/>
      <c r="H847" s="1" t="s">
        <v>3330</v>
      </c>
      <c r="I847" s="1" t="s">
        <v>3289</v>
      </c>
      <c r="J847" s="1">
        <v>4221000535</v>
      </c>
      <c r="K847" s="1" t="s">
        <v>415</v>
      </c>
      <c r="L847" s="1" t="s">
        <v>3331</v>
      </c>
      <c r="M847" s="1" t="s">
        <v>53</v>
      </c>
      <c r="N847" s="7" t="s">
        <v>4205</v>
      </c>
      <c r="O847" s="1"/>
      <c r="P847" s="1" t="s">
        <v>24</v>
      </c>
      <c r="Q847" s="1" t="s">
        <v>3332</v>
      </c>
      <c r="R847" s="1" t="s">
        <v>3333</v>
      </c>
      <c r="S847" s="1" t="s">
        <v>3334</v>
      </c>
      <c r="U847" s="7">
        <f>IF(ISERROR(FIND("РУСАЛ",S847,1)),0,1)</f>
        <v>0</v>
      </c>
      <c r="V847" s="7" t="s">
        <v>4135</v>
      </c>
      <c r="W847" s="1" t="s">
        <v>197</v>
      </c>
      <c r="X847" s="7" t="s">
        <v>4181</v>
      </c>
      <c r="Y847" s="1" t="s">
        <v>3946</v>
      </c>
      <c r="Z847" s="7" t="s">
        <v>4196</v>
      </c>
      <c r="AA847" s="1">
        <v>8104110000</v>
      </c>
      <c r="AB847" s="1">
        <v>38787</v>
      </c>
      <c r="AC847" s="1">
        <v>38767</v>
      </c>
      <c r="AD847" s="1">
        <v>113974.98</v>
      </c>
    </row>
    <row r="848" spans="1:30" x14ac:dyDescent="0.25">
      <c r="A848" s="1">
        <v>17633</v>
      </c>
      <c r="B848" s="1" t="s">
        <v>3441</v>
      </c>
      <c r="C848" s="2">
        <v>40457</v>
      </c>
      <c r="D848" s="3">
        <v>2010</v>
      </c>
      <c r="E848" s="3">
        <v>10</v>
      </c>
      <c r="F848" s="1" t="s">
        <v>22</v>
      </c>
      <c r="G848" s="1"/>
      <c r="H848" s="1" t="s">
        <v>3330</v>
      </c>
      <c r="I848" s="1"/>
      <c r="J848" s="1">
        <v>4221000535</v>
      </c>
      <c r="K848" s="1" t="s">
        <v>415</v>
      </c>
      <c r="L848" s="1" t="s">
        <v>3442</v>
      </c>
      <c r="M848" s="1" t="s">
        <v>53</v>
      </c>
      <c r="N848" s="7" t="s">
        <v>4205</v>
      </c>
      <c r="O848" s="1"/>
      <c r="P848" s="1" t="s">
        <v>24</v>
      </c>
      <c r="Q848" s="1" t="s">
        <v>3443</v>
      </c>
      <c r="R848" s="1" t="s">
        <v>3444</v>
      </c>
      <c r="S848" s="1" t="s">
        <v>3334</v>
      </c>
      <c r="U848" s="7">
        <f>IF(ISERROR(FIND("РУСАЛ",S848,1)),0,1)</f>
        <v>0</v>
      </c>
      <c r="V848" s="7" t="s">
        <v>4135</v>
      </c>
      <c r="W848" s="1" t="s">
        <v>197</v>
      </c>
      <c r="X848" s="7" t="s">
        <v>4181</v>
      </c>
      <c r="Y848" s="1" t="s">
        <v>3946</v>
      </c>
      <c r="Z848" s="7" t="s">
        <v>4196</v>
      </c>
      <c r="AA848" s="1">
        <v>8104110000</v>
      </c>
      <c r="AB848" s="1">
        <v>60749</v>
      </c>
      <c r="AC848" s="1">
        <v>60719</v>
      </c>
      <c r="AD848" s="1">
        <v>178513.86</v>
      </c>
    </row>
    <row r="849" spans="1:30" x14ac:dyDescent="0.25">
      <c r="A849" s="1">
        <v>17763</v>
      </c>
      <c r="B849" s="1" t="s">
        <v>3486</v>
      </c>
      <c r="C849" s="2">
        <v>40465</v>
      </c>
      <c r="D849" s="3">
        <v>2010</v>
      </c>
      <c r="E849" s="3">
        <v>10</v>
      </c>
      <c r="F849" s="1" t="s">
        <v>22</v>
      </c>
      <c r="G849" s="1"/>
      <c r="H849" s="1" t="s">
        <v>3487</v>
      </c>
      <c r="I849" s="1"/>
      <c r="J849" s="1">
        <v>4221000535</v>
      </c>
      <c r="K849" s="1" t="s">
        <v>415</v>
      </c>
      <c r="L849" s="1" t="s">
        <v>3442</v>
      </c>
      <c r="M849" s="1" t="s">
        <v>53</v>
      </c>
      <c r="N849" s="7" t="s">
        <v>4205</v>
      </c>
      <c r="O849" s="1"/>
      <c r="P849" s="1" t="s">
        <v>24</v>
      </c>
      <c r="Q849" s="1" t="s">
        <v>3443</v>
      </c>
      <c r="R849" s="1" t="s">
        <v>3488</v>
      </c>
      <c r="S849" s="1" t="s">
        <v>3334</v>
      </c>
      <c r="U849" s="7">
        <f>IF(ISERROR(FIND("РУСАЛ",S849,1)),0,1)</f>
        <v>0</v>
      </c>
      <c r="V849" s="7" t="s">
        <v>4135</v>
      </c>
      <c r="W849" s="1" t="s">
        <v>197</v>
      </c>
      <c r="X849" s="7" t="s">
        <v>4181</v>
      </c>
      <c r="Y849" s="1" t="s">
        <v>3946</v>
      </c>
      <c r="Z849" s="7" t="s">
        <v>4196</v>
      </c>
      <c r="AA849" s="1">
        <v>8104110000</v>
      </c>
      <c r="AB849" s="1">
        <v>19530</v>
      </c>
      <c r="AC849" s="1">
        <v>19520</v>
      </c>
      <c r="AD849" s="1">
        <v>57388.800000000003</v>
      </c>
    </row>
    <row r="850" spans="1:30" x14ac:dyDescent="0.25">
      <c r="A850" s="1">
        <v>29110</v>
      </c>
      <c r="B850" s="1" t="s">
        <v>3752</v>
      </c>
      <c r="C850" s="2">
        <v>40473</v>
      </c>
      <c r="D850" s="3">
        <v>2010</v>
      </c>
      <c r="E850" s="3">
        <v>10</v>
      </c>
      <c r="F850" s="1" t="s">
        <v>22</v>
      </c>
      <c r="G850" s="1"/>
      <c r="H850" s="1"/>
      <c r="I850" s="1"/>
      <c r="J850" s="1">
        <v>4221000535</v>
      </c>
      <c r="K850" s="1" t="s">
        <v>415</v>
      </c>
      <c r="L850" s="1" t="s">
        <v>3442</v>
      </c>
      <c r="M850" s="1"/>
      <c r="N850" s="7" t="s">
        <v>4065</v>
      </c>
      <c r="O850" s="1"/>
      <c r="P850" s="1"/>
      <c r="Q850" s="1" t="s">
        <v>3753</v>
      </c>
      <c r="R850" s="1" t="s">
        <v>3754</v>
      </c>
      <c r="S850" s="1" t="s">
        <v>415</v>
      </c>
      <c r="T850" s="7" t="s">
        <v>4085</v>
      </c>
      <c r="U850" s="7">
        <f>IF(ISERROR(FIND("НОВОКУЗ",S850,1)),0,1)</f>
        <v>1</v>
      </c>
      <c r="V850" s="7" t="s">
        <v>4234</v>
      </c>
      <c r="W850" s="1" t="s">
        <v>197</v>
      </c>
      <c r="X850" s="7" t="s">
        <v>4177</v>
      </c>
      <c r="Y850" s="1" t="s">
        <v>3933</v>
      </c>
      <c r="Z850" s="7" t="s">
        <v>4196</v>
      </c>
      <c r="AA850" s="1">
        <v>7601100000</v>
      </c>
      <c r="AB850" s="1">
        <v>1010</v>
      </c>
      <c r="AC850" s="1">
        <v>1007</v>
      </c>
      <c r="AD850" s="1">
        <v>2054.81</v>
      </c>
    </row>
    <row r="851" spans="1:30" x14ac:dyDescent="0.25">
      <c r="A851" s="1">
        <v>11731</v>
      </c>
      <c r="B851" s="1" t="s">
        <v>2764</v>
      </c>
      <c r="C851" s="2">
        <v>40263</v>
      </c>
      <c r="D851" s="3">
        <v>2010</v>
      </c>
      <c r="E851" s="3">
        <v>3</v>
      </c>
      <c r="F851" s="1" t="s">
        <v>22</v>
      </c>
      <c r="G851" s="1"/>
      <c r="H851" s="1" t="s">
        <v>2765</v>
      </c>
      <c r="I851" s="1" t="s">
        <v>2766</v>
      </c>
      <c r="J851" s="1">
        <v>4345233726</v>
      </c>
      <c r="K851" s="1" t="s">
        <v>2767</v>
      </c>
      <c r="L851" s="1" t="s">
        <v>2768</v>
      </c>
      <c r="M851" s="1" t="s">
        <v>53</v>
      </c>
      <c r="N851" s="7" t="s">
        <v>4205</v>
      </c>
      <c r="O851" s="1"/>
      <c r="P851" s="1" t="s">
        <v>61</v>
      </c>
      <c r="Q851" s="1" t="s">
        <v>2769</v>
      </c>
      <c r="R851" s="1" t="s">
        <v>2770</v>
      </c>
      <c r="S851" s="1" t="s">
        <v>2771</v>
      </c>
      <c r="U851" s="7">
        <f>IF(ISERROR(FIND("РУСАЛ",S851,1)),0,1)</f>
        <v>0</v>
      </c>
      <c r="V851" s="7" t="s">
        <v>3972</v>
      </c>
      <c r="W851" s="1" t="s">
        <v>310</v>
      </c>
      <c r="X851" s="7" t="s">
        <v>4179</v>
      </c>
      <c r="Y851" s="1" t="s">
        <v>3942</v>
      </c>
      <c r="Z851" s="7" t="s">
        <v>4196</v>
      </c>
      <c r="AA851" s="1">
        <v>8101940000</v>
      </c>
      <c r="AB851" s="1">
        <v>11</v>
      </c>
      <c r="AC851" s="1">
        <v>10</v>
      </c>
      <c r="AD851" s="1">
        <v>230</v>
      </c>
    </row>
    <row r="852" spans="1:30" x14ac:dyDescent="0.25">
      <c r="A852" s="1">
        <v>47408</v>
      </c>
      <c r="B852" s="1" t="s">
        <v>2764</v>
      </c>
      <c r="C852" s="2">
        <v>40263</v>
      </c>
      <c r="D852" s="3">
        <v>2010</v>
      </c>
      <c r="E852" s="3">
        <v>3</v>
      </c>
      <c r="F852" s="1" t="s">
        <v>22</v>
      </c>
      <c r="G852" s="1"/>
      <c r="H852" s="1" t="s">
        <v>2765</v>
      </c>
      <c r="I852" s="1" t="s">
        <v>3964</v>
      </c>
      <c r="J852" s="1">
        <v>4345233726</v>
      </c>
      <c r="K852" s="1" t="s">
        <v>2767</v>
      </c>
      <c r="L852" s="1" t="s">
        <v>2768</v>
      </c>
      <c r="M852" s="1" t="s">
        <v>53</v>
      </c>
      <c r="N852" s="7" t="s">
        <v>4205</v>
      </c>
      <c r="O852" s="1"/>
      <c r="P852" s="1" t="s">
        <v>61</v>
      </c>
      <c r="Q852" s="1" t="s">
        <v>2769</v>
      </c>
      <c r="R852" s="1" t="s">
        <v>2770</v>
      </c>
      <c r="S852" s="1" t="s">
        <v>2771</v>
      </c>
      <c r="V852" s="7" t="s">
        <v>3972</v>
      </c>
      <c r="W852" s="1" t="s">
        <v>310</v>
      </c>
      <c r="X852" s="7" t="s">
        <v>4179</v>
      </c>
      <c r="Y852" s="1" t="s">
        <v>3942</v>
      </c>
      <c r="Z852" s="7" t="s">
        <v>4196</v>
      </c>
      <c r="AA852" s="1">
        <v>8101940000</v>
      </c>
      <c r="AB852" s="1">
        <v>11</v>
      </c>
      <c r="AC852" s="1">
        <v>10</v>
      </c>
      <c r="AD852" s="1">
        <v>230</v>
      </c>
    </row>
    <row r="853" spans="1:30" x14ac:dyDescent="0.25">
      <c r="A853" s="1">
        <v>1727</v>
      </c>
      <c r="B853" s="1" t="s">
        <v>1750</v>
      </c>
      <c r="C853" s="2">
        <v>40367</v>
      </c>
      <c r="D853" s="3">
        <v>2010</v>
      </c>
      <c r="E853" s="3">
        <v>7</v>
      </c>
      <c r="F853" s="1" t="s">
        <v>22</v>
      </c>
      <c r="G853" s="1"/>
      <c r="H853" s="1" t="s">
        <v>1751</v>
      </c>
      <c r="I853" s="1" t="s">
        <v>1752</v>
      </c>
      <c r="J853" s="1">
        <v>4501008142</v>
      </c>
      <c r="K853" s="1" t="s">
        <v>436</v>
      </c>
      <c r="L853" s="1" t="s">
        <v>1753</v>
      </c>
      <c r="M853" s="1"/>
      <c r="N853" s="7" t="s">
        <v>4065</v>
      </c>
      <c r="O853" s="1"/>
      <c r="P853" s="1"/>
      <c r="Q853" s="1" t="s">
        <v>1754</v>
      </c>
      <c r="R853" s="1" t="s">
        <v>1755</v>
      </c>
      <c r="S853" s="1" t="s">
        <v>414</v>
      </c>
      <c r="U853" s="7">
        <f>IF(ISERROR(FIND("РУСАЛ",S853,1)),0,1)</f>
        <v>0</v>
      </c>
      <c r="V853" s="7" t="s">
        <v>4086</v>
      </c>
      <c r="W853" s="1" t="s">
        <v>1638</v>
      </c>
      <c r="X853" s="7" t="s">
        <v>4180</v>
      </c>
      <c r="Y853" s="1" t="s">
        <v>3920</v>
      </c>
      <c r="Z853" s="7" t="s">
        <v>4195</v>
      </c>
      <c r="AA853" s="1">
        <v>7404009900</v>
      </c>
      <c r="AB853" s="1">
        <v>0.10299999999999999</v>
      </c>
      <c r="AC853" s="1">
        <v>0.10299999999999999</v>
      </c>
      <c r="AD853" s="1">
        <v>0.33</v>
      </c>
    </row>
    <row r="854" spans="1:30" x14ac:dyDescent="0.25">
      <c r="A854" s="1">
        <v>31107</v>
      </c>
      <c r="B854" s="1" t="s">
        <v>1750</v>
      </c>
      <c r="C854" s="2">
        <v>40367</v>
      </c>
      <c r="D854" s="3">
        <v>2010</v>
      </c>
      <c r="E854" s="3">
        <v>7</v>
      </c>
      <c r="F854" s="1" t="s">
        <v>22</v>
      </c>
      <c r="G854" s="1"/>
      <c r="H854" s="1" t="s">
        <v>1751</v>
      </c>
      <c r="I854" s="1" t="s">
        <v>1752</v>
      </c>
      <c r="J854" s="1">
        <v>4501008142</v>
      </c>
      <c r="K854" s="1" t="s">
        <v>436</v>
      </c>
      <c r="L854" s="1" t="s">
        <v>1753</v>
      </c>
      <c r="M854" s="1"/>
      <c r="N854" s="7" t="s">
        <v>4065</v>
      </c>
      <c r="O854" s="1"/>
      <c r="P854" s="1"/>
      <c r="Q854" s="1" t="s">
        <v>3861</v>
      </c>
      <c r="R854" s="1" t="s">
        <v>3862</v>
      </c>
      <c r="S854" s="1" t="s">
        <v>414</v>
      </c>
      <c r="T854" s="7" t="s">
        <v>4085</v>
      </c>
      <c r="V854" s="7" t="s">
        <v>4234</v>
      </c>
      <c r="W854" s="1" t="s">
        <v>1638</v>
      </c>
      <c r="X854" s="7" t="s">
        <v>4177</v>
      </c>
      <c r="Y854" s="1" t="s">
        <v>3935</v>
      </c>
      <c r="Z854" s="7" t="s">
        <v>4195</v>
      </c>
      <c r="AA854" s="1">
        <v>7602009000</v>
      </c>
      <c r="AB854" s="1">
        <v>1.8200000000000001E-2</v>
      </c>
      <c r="AC854" s="1">
        <v>1.8200000000000001E-2</v>
      </c>
      <c r="AD854" s="1">
        <v>0.01</v>
      </c>
    </row>
    <row r="855" spans="1:30" x14ac:dyDescent="0.25">
      <c r="A855" s="1">
        <v>31108</v>
      </c>
      <c r="B855" s="1" t="s">
        <v>3863</v>
      </c>
      <c r="C855" s="2">
        <v>40368</v>
      </c>
      <c r="D855" s="3">
        <v>2010</v>
      </c>
      <c r="E855" s="3">
        <v>7</v>
      </c>
      <c r="F855" s="1" t="s">
        <v>22</v>
      </c>
      <c r="G855" s="1"/>
      <c r="H855" s="1" t="s">
        <v>3864</v>
      </c>
      <c r="I855" s="1" t="s">
        <v>3865</v>
      </c>
      <c r="J855" s="1">
        <v>4501008142</v>
      </c>
      <c r="K855" s="1" t="s">
        <v>436</v>
      </c>
      <c r="L855" s="1" t="s">
        <v>1753</v>
      </c>
      <c r="M855" s="1"/>
      <c r="N855" s="7" t="s">
        <v>4065</v>
      </c>
      <c r="O855" s="1"/>
      <c r="P855" s="1"/>
      <c r="Q855" s="1" t="s">
        <v>3866</v>
      </c>
      <c r="R855" s="1" t="s">
        <v>3867</v>
      </c>
      <c r="S855" s="1" t="s">
        <v>414</v>
      </c>
      <c r="T855" s="7" t="s">
        <v>4085</v>
      </c>
      <c r="V855" s="7" t="s">
        <v>4234</v>
      </c>
      <c r="W855" s="1" t="s">
        <v>1638</v>
      </c>
      <c r="X855" s="7" t="s">
        <v>4177</v>
      </c>
      <c r="Y855" s="1" t="s">
        <v>3935</v>
      </c>
      <c r="Z855" s="7" t="s">
        <v>4195</v>
      </c>
      <c r="AA855" s="1">
        <v>7602009000</v>
      </c>
      <c r="AB855" s="1">
        <v>0.02</v>
      </c>
      <c r="AC855" s="1">
        <v>0.02</v>
      </c>
      <c r="AD855" s="1">
        <v>0.02</v>
      </c>
    </row>
    <row r="856" spans="1:30" x14ac:dyDescent="0.25">
      <c r="A856" s="1">
        <v>32913</v>
      </c>
      <c r="B856" s="1" t="s">
        <v>433</v>
      </c>
      <c r="C856" s="2">
        <v>40569</v>
      </c>
      <c r="D856" s="3">
        <v>2011</v>
      </c>
      <c r="E856" s="3">
        <v>1</v>
      </c>
      <c r="F856" s="1" t="s">
        <v>22</v>
      </c>
      <c r="G856" s="1"/>
      <c r="H856" s="1" t="s">
        <v>434</v>
      </c>
      <c r="I856" s="1" t="s">
        <v>435</v>
      </c>
      <c r="J856" s="1">
        <v>4501008142</v>
      </c>
      <c r="K856" s="1" t="s">
        <v>436</v>
      </c>
      <c r="L856" s="1" t="s">
        <v>437</v>
      </c>
      <c r="M856" s="1" t="s">
        <v>219</v>
      </c>
      <c r="N856" s="7" t="s">
        <v>4065</v>
      </c>
      <c r="O856" s="1"/>
      <c r="P856" s="1" t="s">
        <v>52</v>
      </c>
      <c r="Q856" s="1" t="s">
        <v>438</v>
      </c>
      <c r="R856" s="3" t="s">
        <v>439</v>
      </c>
      <c r="S856" s="1" t="s">
        <v>440</v>
      </c>
      <c r="T856" s="7" t="s">
        <v>4085</v>
      </c>
      <c r="V856" s="7" t="s">
        <v>4234</v>
      </c>
      <c r="W856" s="1" t="s">
        <v>1638</v>
      </c>
      <c r="X856" s="7" t="s">
        <v>4177</v>
      </c>
      <c r="Y856" s="1" t="s">
        <v>3933</v>
      </c>
      <c r="Z856" s="7" t="s">
        <v>4196</v>
      </c>
      <c r="AA856" s="1">
        <v>7601100000</v>
      </c>
      <c r="AB856" s="1">
        <v>99</v>
      </c>
      <c r="AC856" s="1">
        <v>61</v>
      </c>
      <c r="AD856" s="1">
        <v>8417.81</v>
      </c>
    </row>
    <row r="857" spans="1:30" x14ac:dyDescent="0.25">
      <c r="A857" s="1">
        <v>576</v>
      </c>
      <c r="B857" s="1" t="s">
        <v>1695</v>
      </c>
      <c r="C857" s="2">
        <v>40217</v>
      </c>
      <c r="D857" s="3">
        <v>2010</v>
      </c>
      <c r="E857" s="3">
        <v>2</v>
      </c>
      <c r="F857" s="1" t="s">
        <v>22</v>
      </c>
      <c r="G857" s="1"/>
      <c r="H857" s="1" t="s">
        <v>1696</v>
      </c>
      <c r="I857" s="1" t="s">
        <v>1697</v>
      </c>
      <c r="J857" s="1">
        <v>4502019355</v>
      </c>
      <c r="K857" s="1" t="s">
        <v>1698</v>
      </c>
      <c r="L857" s="1" t="s">
        <v>1699</v>
      </c>
      <c r="M857" s="1"/>
      <c r="N857" s="7" t="s">
        <v>4065</v>
      </c>
      <c r="O857" s="1"/>
      <c r="P857" s="1" t="s">
        <v>40</v>
      </c>
      <c r="Q857" s="1" t="s">
        <v>1700</v>
      </c>
      <c r="R857" s="1" t="s">
        <v>3873</v>
      </c>
      <c r="S857" s="1"/>
      <c r="U857" s="7">
        <f>IF(ISERROR(FIND("РУСАЛ",S857,1)),0,1)</f>
        <v>0</v>
      </c>
      <c r="V857" s="7" t="s">
        <v>4086</v>
      </c>
      <c r="W857" s="1"/>
      <c r="X857" s="7" t="s">
        <v>4180</v>
      </c>
      <c r="Y857" s="1" t="s">
        <v>3920</v>
      </c>
      <c r="Z857" s="7" t="s">
        <v>4195</v>
      </c>
      <c r="AA857" s="1">
        <v>7404009900</v>
      </c>
      <c r="AB857" s="1">
        <v>0.15</v>
      </c>
      <c r="AC857" s="1">
        <v>0.15</v>
      </c>
      <c r="AD857" s="1">
        <v>1</v>
      </c>
    </row>
    <row r="858" spans="1:30" x14ac:dyDescent="0.25">
      <c r="A858" s="1">
        <v>577</v>
      </c>
      <c r="B858" s="1" t="s">
        <v>1695</v>
      </c>
      <c r="C858" s="2">
        <v>40217</v>
      </c>
      <c r="D858" s="3">
        <v>2010</v>
      </c>
      <c r="E858" s="3">
        <v>2</v>
      </c>
      <c r="F858" s="1" t="s">
        <v>22</v>
      </c>
      <c r="G858" s="1"/>
      <c r="H858" s="1" t="s">
        <v>1696</v>
      </c>
      <c r="I858" s="1" t="s">
        <v>1697</v>
      </c>
      <c r="J858" s="1">
        <v>4502019355</v>
      </c>
      <c r="K858" s="1" t="s">
        <v>1698</v>
      </c>
      <c r="L858" s="1" t="s">
        <v>1699</v>
      </c>
      <c r="M858" s="1"/>
      <c r="N858" s="7" t="s">
        <v>4065</v>
      </c>
      <c r="O858" s="1"/>
      <c r="P858" s="1" t="s">
        <v>40</v>
      </c>
      <c r="Q858" s="1" t="s">
        <v>1701</v>
      </c>
      <c r="R858" s="1" t="s">
        <v>3873</v>
      </c>
      <c r="S858" s="1"/>
      <c r="U858" s="7">
        <f>IF(ISERROR(FIND("РУСАЛ",S858,1)),0,1)</f>
        <v>0</v>
      </c>
      <c r="V858" s="7" t="s">
        <v>4086</v>
      </c>
      <c r="W858" s="1"/>
      <c r="X858" s="7" t="s">
        <v>4180</v>
      </c>
      <c r="Y858" s="1" t="s">
        <v>3920</v>
      </c>
      <c r="Z858" s="7" t="s">
        <v>4195</v>
      </c>
      <c r="AA858" s="1">
        <v>7404009100</v>
      </c>
      <c r="AB858" s="1">
        <v>0.06</v>
      </c>
      <c r="AC858" s="1">
        <v>0.06</v>
      </c>
      <c r="AD858" s="1">
        <v>1</v>
      </c>
    </row>
    <row r="859" spans="1:30" x14ac:dyDescent="0.25">
      <c r="A859" s="1">
        <v>670</v>
      </c>
      <c r="B859" s="1" t="s">
        <v>1702</v>
      </c>
      <c r="C859" s="2">
        <v>40233</v>
      </c>
      <c r="D859" s="3">
        <v>2010</v>
      </c>
      <c r="E859" s="3">
        <v>2</v>
      </c>
      <c r="F859" s="1" t="s">
        <v>22</v>
      </c>
      <c r="G859" s="1"/>
      <c r="H859" s="1" t="s">
        <v>1703</v>
      </c>
      <c r="I859" s="1" t="s">
        <v>1704</v>
      </c>
      <c r="J859" s="1">
        <v>4502019355</v>
      </c>
      <c r="K859" s="1" t="s">
        <v>1698</v>
      </c>
      <c r="L859" s="1" t="s">
        <v>1699</v>
      </c>
      <c r="M859" s="1"/>
      <c r="N859" s="7" t="s">
        <v>4065</v>
      </c>
      <c r="O859" s="1"/>
      <c r="P859" s="1" t="s">
        <v>40</v>
      </c>
      <c r="Q859" s="1" t="s">
        <v>1705</v>
      </c>
      <c r="R859" s="1" t="s">
        <v>1706</v>
      </c>
      <c r="S859" s="1"/>
      <c r="U859" s="7">
        <f>IF(ISERROR(FIND("РУСАЛ",S859,1)),0,1)</f>
        <v>0</v>
      </c>
      <c r="V859" s="7" t="s">
        <v>4086</v>
      </c>
      <c r="W859" s="1"/>
      <c r="X859" s="7" t="s">
        <v>4180</v>
      </c>
      <c r="Y859" s="1" t="s">
        <v>3920</v>
      </c>
      <c r="Z859" s="7" t="s">
        <v>4195</v>
      </c>
      <c r="AA859" s="1">
        <v>7404009900</v>
      </c>
      <c r="AB859" s="1">
        <v>6</v>
      </c>
      <c r="AC859" s="1">
        <v>6</v>
      </c>
      <c r="AD859" s="1">
        <v>10</v>
      </c>
    </row>
    <row r="860" spans="1:30" x14ac:dyDescent="0.25">
      <c r="A860" s="1">
        <v>671</v>
      </c>
      <c r="B860" s="1" t="s">
        <v>1702</v>
      </c>
      <c r="C860" s="2">
        <v>40233</v>
      </c>
      <c r="D860" s="3">
        <v>2010</v>
      </c>
      <c r="E860" s="3">
        <v>2</v>
      </c>
      <c r="F860" s="1" t="s">
        <v>22</v>
      </c>
      <c r="G860" s="1"/>
      <c r="H860" s="1" t="s">
        <v>1703</v>
      </c>
      <c r="I860" s="1" t="s">
        <v>1704</v>
      </c>
      <c r="J860" s="1">
        <v>4502019355</v>
      </c>
      <c r="K860" s="1" t="s">
        <v>1698</v>
      </c>
      <c r="L860" s="1" t="s">
        <v>1699</v>
      </c>
      <c r="M860" s="1"/>
      <c r="N860" s="7" t="s">
        <v>4065</v>
      </c>
      <c r="O860" s="1"/>
      <c r="P860" s="1" t="s">
        <v>40</v>
      </c>
      <c r="Q860" s="1" t="s">
        <v>1707</v>
      </c>
      <c r="R860" s="1" t="s">
        <v>1708</v>
      </c>
      <c r="S860" s="1"/>
      <c r="U860" s="7">
        <f>IF(ISERROR(FIND("РУСАЛ",S860,1)),0,1)</f>
        <v>0</v>
      </c>
      <c r="V860" s="7" t="s">
        <v>4086</v>
      </c>
      <c r="W860" s="1"/>
      <c r="X860" s="7" t="s">
        <v>4180</v>
      </c>
      <c r="Y860" s="1" t="s">
        <v>3920</v>
      </c>
      <c r="Z860" s="7" t="s">
        <v>4195</v>
      </c>
      <c r="AA860" s="1">
        <v>7404009100</v>
      </c>
      <c r="AB860" s="1">
        <v>2</v>
      </c>
      <c r="AC860" s="1">
        <v>2</v>
      </c>
      <c r="AD860" s="1">
        <v>2</v>
      </c>
    </row>
    <row r="861" spans="1:30" x14ac:dyDescent="0.25">
      <c r="A861" s="1">
        <v>30944</v>
      </c>
      <c r="B861" s="1" t="s">
        <v>1695</v>
      </c>
      <c r="C861" s="2">
        <v>40217</v>
      </c>
      <c r="D861" s="3">
        <v>2010</v>
      </c>
      <c r="E861" s="3">
        <v>2</v>
      </c>
      <c r="F861" s="1" t="s">
        <v>22</v>
      </c>
      <c r="G861" s="1"/>
      <c r="H861" s="1" t="s">
        <v>1696</v>
      </c>
      <c r="I861" s="1" t="s">
        <v>1697</v>
      </c>
      <c r="J861" s="1">
        <v>4502019355</v>
      </c>
      <c r="K861" s="1" t="s">
        <v>1698</v>
      </c>
      <c r="L861" s="1" t="s">
        <v>1699</v>
      </c>
      <c r="M861" s="1"/>
      <c r="N861" s="7" t="s">
        <v>4065</v>
      </c>
      <c r="O861" s="1"/>
      <c r="P861" s="1" t="s">
        <v>40</v>
      </c>
      <c r="Q861" s="1" t="s">
        <v>3766</v>
      </c>
      <c r="R861" s="1" t="s">
        <v>3873</v>
      </c>
      <c r="S861" s="1"/>
      <c r="T861" s="7" t="s">
        <v>4085</v>
      </c>
      <c r="V861" s="7" t="s">
        <v>4234</v>
      </c>
      <c r="W861" s="1"/>
      <c r="X861" s="7" t="s">
        <v>4177</v>
      </c>
      <c r="Y861" s="1" t="s">
        <v>3935</v>
      </c>
      <c r="Z861" s="7" t="s">
        <v>4195</v>
      </c>
      <c r="AA861" s="1">
        <v>7602009000</v>
      </c>
      <c r="AB861" s="1">
        <v>4</v>
      </c>
      <c r="AC861" s="1">
        <v>4</v>
      </c>
      <c r="AD861" s="1">
        <v>10</v>
      </c>
    </row>
    <row r="862" spans="1:30" x14ac:dyDescent="0.25">
      <c r="A862" s="1">
        <v>30951</v>
      </c>
      <c r="B862" s="1" t="s">
        <v>3773</v>
      </c>
      <c r="C862" s="2">
        <v>40228</v>
      </c>
      <c r="D862" s="3">
        <v>2010</v>
      </c>
      <c r="E862" s="3">
        <v>2</v>
      </c>
      <c r="F862" s="1" t="s">
        <v>22</v>
      </c>
      <c r="G862" s="1"/>
      <c r="H862" s="1" t="s">
        <v>3774</v>
      </c>
      <c r="I862" s="1" t="s">
        <v>3775</v>
      </c>
      <c r="J862" s="1">
        <v>4502019355</v>
      </c>
      <c r="K862" s="1" t="s">
        <v>1698</v>
      </c>
      <c r="L862" s="1" t="s">
        <v>1699</v>
      </c>
      <c r="M862" s="1"/>
      <c r="N862" s="7" t="s">
        <v>4065</v>
      </c>
      <c r="O862" s="1"/>
      <c r="P862" s="1" t="s">
        <v>40</v>
      </c>
      <c r="Q862" s="1" t="s">
        <v>3776</v>
      </c>
      <c r="R862" s="1" t="s">
        <v>3873</v>
      </c>
      <c r="S862" s="1"/>
      <c r="T862" s="7" t="s">
        <v>4085</v>
      </c>
      <c r="V862" s="7" t="s">
        <v>4234</v>
      </c>
      <c r="W862" s="1"/>
      <c r="X862" s="7" t="s">
        <v>4177</v>
      </c>
      <c r="Y862" s="1" t="s">
        <v>3935</v>
      </c>
      <c r="Z862" s="7" t="s">
        <v>4195</v>
      </c>
      <c r="AA862" s="1">
        <v>7602009000</v>
      </c>
      <c r="AB862" s="1">
        <v>12</v>
      </c>
      <c r="AC862" s="1">
        <v>12</v>
      </c>
      <c r="AD862" s="1">
        <v>32</v>
      </c>
    </row>
    <row r="863" spans="1:30" x14ac:dyDescent="0.25">
      <c r="A863" s="1">
        <v>30961</v>
      </c>
      <c r="B863" s="1" t="s">
        <v>1702</v>
      </c>
      <c r="C863" s="2">
        <v>40233</v>
      </c>
      <c r="D863" s="3">
        <v>2010</v>
      </c>
      <c r="E863" s="3">
        <v>2</v>
      </c>
      <c r="F863" s="1" t="s">
        <v>22</v>
      </c>
      <c r="G863" s="1"/>
      <c r="H863" s="1" t="s">
        <v>1703</v>
      </c>
      <c r="I863" s="1" t="s">
        <v>1704</v>
      </c>
      <c r="J863" s="1">
        <v>4502019355</v>
      </c>
      <c r="K863" s="1" t="s">
        <v>1698</v>
      </c>
      <c r="L863" s="1" t="s">
        <v>1699</v>
      </c>
      <c r="M863" s="1"/>
      <c r="N863" s="7" t="s">
        <v>4065</v>
      </c>
      <c r="O863" s="1"/>
      <c r="P863" s="1" t="s">
        <v>40</v>
      </c>
      <c r="Q863" s="1" t="s">
        <v>3793</v>
      </c>
      <c r="R863" s="1" t="s">
        <v>3794</v>
      </c>
      <c r="S863" s="1"/>
      <c r="T863" s="7" t="s">
        <v>4085</v>
      </c>
      <c r="V863" s="7" t="s">
        <v>4234</v>
      </c>
      <c r="W863" s="1"/>
      <c r="X863" s="7" t="s">
        <v>4177</v>
      </c>
      <c r="Y863" s="1" t="s">
        <v>3935</v>
      </c>
      <c r="Z863" s="7" t="s">
        <v>4195</v>
      </c>
      <c r="AA863" s="1">
        <v>7602009000</v>
      </c>
      <c r="AB863" s="1">
        <v>19</v>
      </c>
      <c r="AC863" s="1">
        <v>19</v>
      </c>
      <c r="AD863" s="1">
        <v>50</v>
      </c>
    </row>
    <row r="864" spans="1:30" x14ac:dyDescent="0.25">
      <c r="A864" s="1">
        <v>8353</v>
      </c>
      <c r="B864" s="1" t="s">
        <v>2344</v>
      </c>
      <c r="C864" s="2">
        <v>40491</v>
      </c>
      <c r="D864" s="3">
        <v>2010</v>
      </c>
      <c r="E864" s="3">
        <v>11</v>
      </c>
      <c r="F864" s="1" t="s">
        <v>22</v>
      </c>
      <c r="G864" s="1"/>
      <c r="H864" s="1" t="s">
        <v>2345</v>
      </c>
      <c r="I864" s="1" t="s">
        <v>2346</v>
      </c>
      <c r="J864" s="1">
        <v>4629003691</v>
      </c>
      <c r="K864" s="1" t="s">
        <v>1288</v>
      </c>
      <c r="L864" s="1" t="s">
        <v>1289</v>
      </c>
      <c r="M864" s="1" t="s">
        <v>72</v>
      </c>
      <c r="N864" s="7" t="s">
        <v>4211</v>
      </c>
      <c r="O864" s="1"/>
      <c r="P864" s="1" t="s">
        <v>52</v>
      </c>
      <c r="Q864" s="1" t="s">
        <v>2347</v>
      </c>
      <c r="R864" s="1" t="s">
        <v>2348</v>
      </c>
      <c r="S864" s="1" t="s">
        <v>2349</v>
      </c>
      <c r="U864" s="7">
        <f>IF(ISERROR(FIND("РУСАЛ",S864,1)),0,1)</f>
        <v>0</v>
      </c>
      <c r="V864" s="7" t="s">
        <v>4050</v>
      </c>
      <c r="W864" s="1" t="s">
        <v>2350</v>
      </c>
      <c r="X864" s="7" t="s">
        <v>4182</v>
      </c>
      <c r="Y864" s="1" t="s">
        <v>3958</v>
      </c>
      <c r="Z864" s="7" t="s">
        <v>4195</v>
      </c>
      <c r="AA864" s="1">
        <v>8111009000</v>
      </c>
      <c r="AB864" s="1">
        <v>88</v>
      </c>
      <c r="AC864" s="1">
        <v>72</v>
      </c>
      <c r="AD864" s="1">
        <v>2764.86</v>
      </c>
    </row>
    <row r="865" spans="1:30" x14ac:dyDescent="0.25">
      <c r="A865" s="1">
        <v>42981</v>
      </c>
      <c r="B865" s="1" t="s">
        <v>1285</v>
      </c>
      <c r="C865" s="2">
        <v>40639</v>
      </c>
      <c r="D865" s="3">
        <v>2011</v>
      </c>
      <c r="E865" s="3">
        <v>4</v>
      </c>
      <c r="F865" s="1" t="s">
        <v>22</v>
      </c>
      <c r="G865" s="1"/>
      <c r="H865" s="1" t="s">
        <v>1286</v>
      </c>
      <c r="I865" s="1" t="s">
        <v>1287</v>
      </c>
      <c r="J865" s="1">
        <v>4629003691</v>
      </c>
      <c r="K865" s="1" t="s">
        <v>1288</v>
      </c>
      <c r="L865" s="1" t="s">
        <v>1289</v>
      </c>
      <c r="M865" s="1" t="s">
        <v>72</v>
      </c>
      <c r="N865" s="7" t="s">
        <v>4211</v>
      </c>
      <c r="O865" s="1"/>
      <c r="P865" s="1" t="s">
        <v>52</v>
      </c>
      <c r="Q865" s="1" t="s">
        <v>1290</v>
      </c>
      <c r="R865" s="1"/>
      <c r="S865" s="1" t="s">
        <v>1291</v>
      </c>
      <c r="V865" s="7" t="s">
        <v>4051</v>
      </c>
      <c r="W865" s="1" t="s">
        <v>2350</v>
      </c>
      <c r="X865" s="7" t="s">
        <v>4182</v>
      </c>
      <c r="Y865" s="1" t="s">
        <v>3958</v>
      </c>
      <c r="Z865" s="7" t="s">
        <v>4195</v>
      </c>
      <c r="AA865" s="1">
        <v>8111009000</v>
      </c>
      <c r="AB865" s="1">
        <v>44.41</v>
      </c>
      <c r="AC865" s="1">
        <v>36.5</v>
      </c>
      <c r="AD865" s="1">
        <v>1296.8</v>
      </c>
    </row>
    <row r="866" spans="1:30" x14ac:dyDescent="0.25">
      <c r="A866" s="1">
        <v>17574</v>
      </c>
      <c r="B866" s="1" t="s">
        <v>3418</v>
      </c>
      <c r="C866" s="2">
        <v>40453</v>
      </c>
      <c r="D866" s="3">
        <v>2010</v>
      </c>
      <c r="E866" s="3">
        <v>10</v>
      </c>
      <c r="F866" s="1" t="s">
        <v>22</v>
      </c>
      <c r="G866" s="1"/>
      <c r="H866" s="1" t="s">
        <v>3419</v>
      </c>
      <c r="I866" s="1"/>
      <c r="J866" s="1">
        <v>4629047554</v>
      </c>
      <c r="K866" s="1" t="s">
        <v>736</v>
      </c>
      <c r="L866" s="1" t="s">
        <v>3420</v>
      </c>
      <c r="M866" s="1" t="s">
        <v>419</v>
      </c>
      <c r="N866" s="7" t="s">
        <v>4224</v>
      </c>
      <c r="O866" s="1"/>
      <c r="P866" s="1" t="s">
        <v>40</v>
      </c>
      <c r="Q866" s="1" t="s">
        <v>3421</v>
      </c>
      <c r="R866" s="1" t="s">
        <v>3422</v>
      </c>
      <c r="S866" s="1" t="s">
        <v>3423</v>
      </c>
      <c r="U866" s="7">
        <f>IF(ISERROR(FIND("РУСАЛ",S866,1)),0,1)</f>
        <v>0</v>
      </c>
      <c r="V866" s="7" t="s">
        <v>4114</v>
      </c>
      <c r="W866" s="1" t="s">
        <v>3424</v>
      </c>
      <c r="X866" s="7" t="s">
        <v>4185</v>
      </c>
      <c r="Y866" s="1" t="s">
        <v>3939</v>
      </c>
      <c r="Z866" s="7" t="s">
        <v>4196</v>
      </c>
      <c r="AA866" s="1">
        <v>8001200000</v>
      </c>
      <c r="AB866" s="1">
        <v>2</v>
      </c>
      <c r="AC866" s="1">
        <v>1</v>
      </c>
      <c r="AD866" s="7">
        <v>427</v>
      </c>
    </row>
    <row r="867" spans="1:30" x14ac:dyDescent="0.25">
      <c r="A867" s="1">
        <v>46223</v>
      </c>
      <c r="B867" s="1" t="s">
        <v>1542</v>
      </c>
      <c r="C867" s="2">
        <v>40736</v>
      </c>
      <c r="D867" s="3">
        <v>2011</v>
      </c>
      <c r="E867" s="3">
        <v>7</v>
      </c>
      <c r="F867" s="1" t="s">
        <v>22</v>
      </c>
      <c r="G867" s="1"/>
      <c r="H867" s="1" t="s">
        <v>1543</v>
      </c>
      <c r="I867" s="1" t="s">
        <v>1544</v>
      </c>
      <c r="J867" s="1">
        <v>4629047554</v>
      </c>
      <c r="K867" s="1" t="s">
        <v>736</v>
      </c>
      <c r="L867" s="1" t="s">
        <v>1545</v>
      </c>
      <c r="M867" s="1" t="s">
        <v>158</v>
      </c>
      <c r="N867" s="7" t="s">
        <v>4224</v>
      </c>
      <c r="O867" s="1"/>
      <c r="P867" s="1" t="s">
        <v>40</v>
      </c>
      <c r="Q867" s="1" t="s">
        <v>1546</v>
      </c>
      <c r="R867" s="1"/>
      <c r="S867" s="1" t="s">
        <v>1547</v>
      </c>
      <c r="V867" s="7" t="s">
        <v>4114</v>
      </c>
      <c r="W867" s="1" t="s">
        <v>3424</v>
      </c>
      <c r="X867" s="7" t="s">
        <v>4185</v>
      </c>
      <c r="Y867" s="1" t="s">
        <v>3939</v>
      </c>
      <c r="Z867" s="7" t="s">
        <v>4196</v>
      </c>
      <c r="AA867" s="1">
        <v>8001200000</v>
      </c>
      <c r="AB867" s="1">
        <v>1.8</v>
      </c>
      <c r="AC867" s="1">
        <v>1.2</v>
      </c>
      <c r="AD867" s="1">
        <v>605</v>
      </c>
    </row>
    <row r="868" spans="1:30" x14ac:dyDescent="0.25">
      <c r="A868" s="1">
        <v>31005</v>
      </c>
      <c r="B868" s="1" t="s">
        <v>3818</v>
      </c>
      <c r="C868" s="2">
        <v>40282</v>
      </c>
      <c r="D868" s="3">
        <v>2010</v>
      </c>
      <c r="E868" s="3">
        <v>4</v>
      </c>
      <c r="F868" s="1" t="s">
        <v>22</v>
      </c>
      <c r="G868" s="1"/>
      <c r="H868" s="1" t="s">
        <v>3819</v>
      </c>
      <c r="I868" s="1" t="s">
        <v>3820</v>
      </c>
      <c r="J868" s="1">
        <v>4703047137</v>
      </c>
      <c r="K868" s="1" t="s">
        <v>418</v>
      </c>
      <c r="L868" s="1" t="s">
        <v>3821</v>
      </c>
      <c r="M868" s="1" t="s">
        <v>247</v>
      </c>
      <c r="N868" s="7" t="s">
        <v>4213</v>
      </c>
      <c r="O868" s="1"/>
      <c r="P868" s="1" t="s">
        <v>31</v>
      </c>
      <c r="Q868" s="1" t="s">
        <v>3822</v>
      </c>
      <c r="R868" s="1" t="s">
        <v>410</v>
      </c>
      <c r="S868" s="1" t="s">
        <v>3823</v>
      </c>
      <c r="T868" s="7" t="s">
        <v>4085</v>
      </c>
      <c r="V868" s="7" t="s">
        <v>4234</v>
      </c>
      <c r="W868" s="1" t="s">
        <v>3824</v>
      </c>
      <c r="X868" s="7" t="s">
        <v>4177</v>
      </c>
      <c r="Y868" s="1" t="s">
        <v>3935</v>
      </c>
      <c r="Z868" s="7" t="s">
        <v>4195</v>
      </c>
      <c r="AA868" s="1">
        <v>7602009000</v>
      </c>
      <c r="AB868" s="1">
        <v>45260</v>
      </c>
      <c r="AC868" s="1">
        <v>45260</v>
      </c>
      <c r="AD868" s="1">
        <v>52940</v>
      </c>
    </row>
    <row r="869" spans="1:30" x14ac:dyDescent="0.25">
      <c r="A869" s="1">
        <v>313</v>
      </c>
      <c r="B869" s="1" t="s">
        <v>1639</v>
      </c>
      <c r="C869" s="2">
        <v>40491</v>
      </c>
      <c r="D869" s="3">
        <v>2010</v>
      </c>
      <c r="E869" s="3">
        <v>11</v>
      </c>
      <c r="F869" s="1" t="s">
        <v>22</v>
      </c>
      <c r="G869" s="1"/>
      <c r="H869" s="1" t="s">
        <v>1640</v>
      </c>
      <c r="I869" s="1" t="s">
        <v>1641</v>
      </c>
      <c r="J869" s="1">
        <v>4704007521</v>
      </c>
      <c r="K869" s="1" t="s">
        <v>1642</v>
      </c>
      <c r="L869" s="1" t="s">
        <v>1643</v>
      </c>
      <c r="M869" s="1"/>
      <c r="N869" s="7" t="s">
        <v>4229</v>
      </c>
      <c r="O869" s="1"/>
      <c r="P869" s="1" t="s">
        <v>24</v>
      </c>
      <c r="Q869" s="1" t="s">
        <v>1644</v>
      </c>
      <c r="R869" s="1" t="s">
        <v>410</v>
      </c>
      <c r="S869" s="1"/>
      <c r="U869" s="7">
        <f>IF(ISERROR(FIND("РУСАЛ",S869,1)),0,1)</f>
        <v>0</v>
      </c>
      <c r="V869" s="7" t="s">
        <v>4086</v>
      </c>
      <c r="W869" s="1" t="s">
        <v>310</v>
      </c>
      <c r="X869" s="7" t="s">
        <v>4180</v>
      </c>
      <c r="Y869" s="1" t="s">
        <v>3920</v>
      </c>
      <c r="Z869" s="7" t="s">
        <v>4195</v>
      </c>
      <c r="AA869" s="1">
        <v>7404001000</v>
      </c>
      <c r="AB869" s="1">
        <v>1016</v>
      </c>
      <c r="AC869" s="1">
        <v>988</v>
      </c>
      <c r="AD869" s="1">
        <v>2128.83</v>
      </c>
    </row>
    <row r="870" spans="1:30" x14ac:dyDescent="0.25">
      <c r="A870" s="1">
        <v>720</v>
      </c>
      <c r="B870" s="1" t="s">
        <v>1709</v>
      </c>
      <c r="C870" s="2">
        <v>40239</v>
      </c>
      <c r="D870" s="3">
        <v>2010</v>
      </c>
      <c r="E870" s="3">
        <v>3</v>
      </c>
      <c r="F870" s="1" t="s">
        <v>22</v>
      </c>
      <c r="G870" s="1"/>
      <c r="H870" s="1" t="s">
        <v>1710</v>
      </c>
      <c r="I870" s="1" t="s">
        <v>99</v>
      </c>
      <c r="J870" s="1">
        <v>4704008846</v>
      </c>
      <c r="K870" s="1" t="s">
        <v>100</v>
      </c>
      <c r="L870" s="1" t="s">
        <v>1711</v>
      </c>
      <c r="M870" s="1"/>
      <c r="N870" s="7" t="s">
        <v>4229</v>
      </c>
      <c r="O870" s="1"/>
      <c r="P870" s="1" t="s">
        <v>49</v>
      </c>
      <c r="Q870" s="1" t="s">
        <v>1712</v>
      </c>
      <c r="R870" s="1" t="s">
        <v>410</v>
      </c>
      <c r="S870" s="1"/>
      <c r="U870" s="7">
        <f>IF(ISERROR(FIND("РУСАЛ",S870,1)),0,1)</f>
        <v>0</v>
      </c>
      <c r="V870" s="7" t="s">
        <v>4086</v>
      </c>
      <c r="W870" s="1" t="s">
        <v>310</v>
      </c>
      <c r="X870" s="7" t="s">
        <v>4180</v>
      </c>
      <c r="Y870" s="1" t="s">
        <v>3920</v>
      </c>
      <c r="Z870" s="7" t="s">
        <v>4195</v>
      </c>
      <c r="AA870" s="1">
        <v>7404009900</v>
      </c>
      <c r="AB870" s="1">
        <v>3648</v>
      </c>
      <c r="AC870" s="1">
        <v>3427</v>
      </c>
      <c r="AD870" s="1">
        <v>12594</v>
      </c>
    </row>
    <row r="871" spans="1:30" x14ac:dyDescent="0.25">
      <c r="A871" s="1">
        <v>1597</v>
      </c>
      <c r="B871" s="1" t="s">
        <v>1745</v>
      </c>
      <c r="C871" s="2">
        <v>40353</v>
      </c>
      <c r="D871" s="3">
        <v>2010</v>
      </c>
      <c r="E871" s="3">
        <v>6</v>
      </c>
      <c r="F871" s="1" t="s">
        <v>22</v>
      </c>
      <c r="G871" s="1"/>
      <c r="H871" s="1" t="s">
        <v>1710</v>
      </c>
      <c r="I871" s="1" t="s">
        <v>99</v>
      </c>
      <c r="J871" s="1">
        <v>4704008846</v>
      </c>
      <c r="K871" s="1" t="s">
        <v>100</v>
      </c>
      <c r="L871" s="1" t="s">
        <v>1746</v>
      </c>
      <c r="M871" s="1"/>
      <c r="N871" s="7" t="s">
        <v>4229</v>
      </c>
      <c r="O871" s="1"/>
      <c r="P871" s="1" t="s">
        <v>49</v>
      </c>
      <c r="Q871" s="1" t="s">
        <v>1747</v>
      </c>
      <c r="R871" s="1" t="s">
        <v>3873</v>
      </c>
      <c r="S871" s="1"/>
      <c r="U871" s="7">
        <f>IF(ISERROR(FIND("РУСАЛ",S871,1)),0,1)</f>
        <v>0</v>
      </c>
      <c r="V871" s="7" t="s">
        <v>4086</v>
      </c>
      <c r="W871" s="1" t="s">
        <v>310</v>
      </c>
      <c r="X871" s="7" t="s">
        <v>4180</v>
      </c>
      <c r="Y871" s="1" t="s">
        <v>3920</v>
      </c>
      <c r="Z871" s="7" t="s">
        <v>4195</v>
      </c>
      <c r="AA871" s="1">
        <v>7404009900</v>
      </c>
      <c r="AB871" s="1">
        <v>373</v>
      </c>
      <c r="AC871" s="1">
        <v>359</v>
      </c>
      <c r="AD871" s="1">
        <v>1013.77</v>
      </c>
    </row>
    <row r="872" spans="1:30" x14ac:dyDescent="0.25">
      <c r="A872" s="1">
        <v>1709</v>
      </c>
      <c r="B872" s="1" t="s">
        <v>1748</v>
      </c>
      <c r="C872" s="2">
        <v>40365</v>
      </c>
      <c r="D872" s="3">
        <v>2010</v>
      </c>
      <c r="E872" s="3">
        <v>7</v>
      </c>
      <c r="F872" s="1" t="s">
        <v>22</v>
      </c>
      <c r="G872" s="1"/>
      <c r="H872" s="1" t="s">
        <v>1710</v>
      </c>
      <c r="I872" s="1" t="s">
        <v>99</v>
      </c>
      <c r="J872" s="1">
        <v>4704008846</v>
      </c>
      <c r="K872" s="1" t="s">
        <v>100</v>
      </c>
      <c r="L872" s="1" t="s">
        <v>1746</v>
      </c>
      <c r="M872" s="1"/>
      <c r="N872" s="7" t="s">
        <v>4229</v>
      </c>
      <c r="O872" s="1"/>
      <c r="P872" s="1" t="s">
        <v>49</v>
      </c>
      <c r="Q872" s="1" t="s">
        <v>1749</v>
      </c>
      <c r="R872" s="1" t="s">
        <v>410</v>
      </c>
      <c r="S872" s="1"/>
      <c r="U872" s="7">
        <f>IF(ISERROR(FIND("РУСАЛ",S872,1)),0,1)</f>
        <v>0</v>
      </c>
      <c r="V872" s="7" t="s">
        <v>4086</v>
      </c>
      <c r="W872" s="1" t="s">
        <v>310</v>
      </c>
      <c r="X872" s="7" t="s">
        <v>4180</v>
      </c>
      <c r="Y872" s="1" t="s">
        <v>3920</v>
      </c>
      <c r="Z872" s="7" t="s">
        <v>4195</v>
      </c>
      <c r="AA872" s="1">
        <v>7404009900</v>
      </c>
      <c r="AB872" s="1">
        <v>8518</v>
      </c>
      <c r="AC872" s="1">
        <v>7688</v>
      </c>
      <c r="AD872" s="1">
        <v>26041.42</v>
      </c>
    </row>
    <row r="873" spans="1:30" x14ac:dyDescent="0.25">
      <c r="A873" s="1">
        <v>14196</v>
      </c>
      <c r="B873" s="1" t="s">
        <v>1745</v>
      </c>
      <c r="C873" s="2">
        <v>40353</v>
      </c>
      <c r="D873" s="3">
        <v>2010</v>
      </c>
      <c r="E873" s="3">
        <v>6</v>
      </c>
      <c r="F873" s="1" t="s">
        <v>22</v>
      </c>
      <c r="G873" s="1"/>
      <c r="H873" s="1" t="s">
        <v>1710</v>
      </c>
      <c r="I873" s="1" t="s">
        <v>99</v>
      </c>
      <c r="J873" s="1">
        <v>4704008846</v>
      </c>
      <c r="K873" s="1" t="s">
        <v>100</v>
      </c>
      <c r="L873" s="1" t="s">
        <v>1746</v>
      </c>
      <c r="M873" s="1"/>
      <c r="N873" s="7" t="s">
        <v>4229</v>
      </c>
      <c r="O873" s="1"/>
      <c r="P873" s="1" t="s">
        <v>49</v>
      </c>
      <c r="Q873" s="1" t="s">
        <v>3026</v>
      </c>
      <c r="R873" s="1" t="s">
        <v>3873</v>
      </c>
      <c r="S873" s="1"/>
      <c r="U873" s="7">
        <f>IF(ISERROR(FIND("РУСАЛ",S873,1)),0,1)</f>
        <v>0</v>
      </c>
      <c r="V873" s="7" t="s">
        <v>4086</v>
      </c>
      <c r="W873" s="1" t="s">
        <v>310</v>
      </c>
      <c r="X873" s="7" t="s">
        <v>4185</v>
      </c>
      <c r="Y873" s="1" t="s">
        <v>3940</v>
      </c>
      <c r="Z873" s="7" t="s">
        <v>4195</v>
      </c>
      <c r="AA873" s="1">
        <v>8002000000</v>
      </c>
      <c r="AB873" s="1">
        <v>35</v>
      </c>
      <c r="AC873" s="1">
        <v>33</v>
      </c>
      <c r="AD873" s="1">
        <v>20.25</v>
      </c>
    </row>
    <row r="874" spans="1:30" x14ac:dyDescent="0.25">
      <c r="A874" s="1">
        <v>31265</v>
      </c>
      <c r="B874" s="1" t="s">
        <v>97</v>
      </c>
      <c r="C874" s="2">
        <v>40570</v>
      </c>
      <c r="D874" s="3">
        <v>2011</v>
      </c>
      <c r="E874" s="3">
        <v>1</v>
      </c>
      <c r="F874" s="1" t="s">
        <v>22</v>
      </c>
      <c r="G874" s="1"/>
      <c r="H874" s="1" t="s">
        <v>98</v>
      </c>
      <c r="I874" s="1" t="s">
        <v>99</v>
      </c>
      <c r="J874" s="1">
        <v>4704008846</v>
      </c>
      <c r="K874" s="1" t="s">
        <v>100</v>
      </c>
      <c r="L874" s="1" t="s">
        <v>101</v>
      </c>
      <c r="M874" s="1" t="s">
        <v>67</v>
      </c>
      <c r="N874" s="7" t="s">
        <v>4229</v>
      </c>
      <c r="O874" s="1"/>
      <c r="P874" s="1" t="s">
        <v>49</v>
      </c>
      <c r="Q874" s="1" t="s">
        <v>102</v>
      </c>
      <c r="R874" s="1" t="s">
        <v>33</v>
      </c>
      <c r="S874" s="1"/>
      <c r="T874" s="7" t="s">
        <v>4085</v>
      </c>
      <c r="V874" s="7" t="s">
        <v>4234</v>
      </c>
      <c r="W874" s="1" t="s">
        <v>310</v>
      </c>
      <c r="X874" s="7" t="s">
        <v>4180</v>
      </c>
      <c r="Y874" s="1" t="s">
        <v>3920</v>
      </c>
      <c r="Z874" s="7" t="s">
        <v>4195</v>
      </c>
      <c r="AA874" s="1">
        <v>7404009900</v>
      </c>
      <c r="AB874" s="1">
        <v>275</v>
      </c>
      <c r="AC874" s="1">
        <v>223.15299999999999</v>
      </c>
      <c r="AD874" s="7">
        <v>610.33000000000004</v>
      </c>
    </row>
    <row r="875" spans="1:30" x14ac:dyDescent="0.25">
      <c r="A875" s="1">
        <v>32018</v>
      </c>
      <c r="B875" s="1" t="s">
        <v>307</v>
      </c>
      <c r="C875" s="2">
        <v>40715</v>
      </c>
      <c r="D875" s="3">
        <v>2011</v>
      </c>
      <c r="E875" s="3">
        <v>6</v>
      </c>
      <c r="F875" s="1" t="s">
        <v>22</v>
      </c>
      <c r="G875" s="1"/>
      <c r="H875" s="1" t="s">
        <v>98</v>
      </c>
      <c r="I875" s="1" t="s">
        <v>308</v>
      </c>
      <c r="J875" s="1">
        <v>4704008846</v>
      </c>
      <c r="K875" s="1" t="s">
        <v>100</v>
      </c>
      <c r="L875" s="1" t="s">
        <v>101</v>
      </c>
      <c r="M875" s="1" t="s">
        <v>67</v>
      </c>
      <c r="N875" s="7" t="s">
        <v>4229</v>
      </c>
      <c r="O875" s="1"/>
      <c r="P875" s="1" t="s">
        <v>49</v>
      </c>
      <c r="Q875" s="1" t="s">
        <v>309</v>
      </c>
      <c r="R875" s="1"/>
      <c r="S875" s="1" t="s">
        <v>310</v>
      </c>
      <c r="T875" s="7" t="s">
        <v>4085</v>
      </c>
      <c r="V875" s="7" t="s">
        <v>4234</v>
      </c>
      <c r="W875" s="1" t="s">
        <v>310</v>
      </c>
      <c r="X875" s="7" t="s">
        <v>4180</v>
      </c>
      <c r="Y875" s="1" t="s">
        <v>3920</v>
      </c>
      <c r="Z875" s="7" t="s">
        <v>4195</v>
      </c>
      <c r="AA875" s="1">
        <v>7404009900</v>
      </c>
      <c r="AB875" s="1">
        <v>15.7</v>
      </c>
      <c r="AC875" s="1">
        <v>15.032999999999999</v>
      </c>
      <c r="AD875" s="1">
        <v>42.74</v>
      </c>
    </row>
    <row r="876" spans="1:30" x14ac:dyDescent="0.25">
      <c r="A876" s="1">
        <v>39687</v>
      </c>
      <c r="B876" s="1" t="s">
        <v>97</v>
      </c>
      <c r="C876" s="2">
        <v>40570</v>
      </c>
      <c r="D876" s="3">
        <v>2011</v>
      </c>
      <c r="E876" s="3">
        <v>1</v>
      </c>
      <c r="F876" s="1" t="s">
        <v>22</v>
      </c>
      <c r="G876" s="1"/>
      <c r="H876" s="1" t="s">
        <v>98</v>
      </c>
      <c r="I876" s="1" t="s">
        <v>99</v>
      </c>
      <c r="J876" s="1">
        <v>4704008846</v>
      </c>
      <c r="K876" s="1" t="s">
        <v>100</v>
      </c>
      <c r="L876" s="1" t="s">
        <v>101</v>
      </c>
      <c r="M876" s="1" t="s">
        <v>67</v>
      </c>
      <c r="N876" s="7" t="s">
        <v>4229</v>
      </c>
      <c r="O876" s="1"/>
      <c r="P876" s="1" t="s">
        <v>49</v>
      </c>
      <c r="Q876" s="1" t="s">
        <v>795</v>
      </c>
      <c r="R876" s="1" t="s">
        <v>33</v>
      </c>
      <c r="S876" s="1"/>
      <c r="V876" s="7" t="s">
        <v>4086</v>
      </c>
      <c r="W876" s="1" t="s">
        <v>310</v>
      </c>
      <c r="X876" s="7" t="s">
        <v>4185</v>
      </c>
      <c r="Y876" s="1" t="s">
        <v>3940</v>
      </c>
      <c r="Z876" s="7" t="s">
        <v>4195</v>
      </c>
      <c r="AA876" s="1">
        <v>8002000000</v>
      </c>
      <c r="AB876" s="1">
        <v>20</v>
      </c>
      <c r="AC876" s="1">
        <v>19.303999999999998</v>
      </c>
      <c r="AD876" s="1">
        <v>13.2</v>
      </c>
    </row>
    <row r="877" spans="1:30" x14ac:dyDescent="0.25">
      <c r="A877" s="1">
        <v>45228</v>
      </c>
      <c r="B877" s="1" t="s">
        <v>307</v>
      </c>
      <c r="C877" s="2">
        <v>40715</v>
      </c>
      <c r="D877" s="3">
        <v>2011</v>
      </c>
      <c r="E877" s="3">
        <v>6</v>
      </c>
      <c r="F877" s="1" t="s">
        <v>22</v>
      </c>
      <c r="G877" s="1"/>
      <c r="H877" s="1" t="s">
        <v>98</v>
      </c>
      <c r="I877" s="1" t="s">
        <v>308</v>
      </c>
      <c r="J877" s="1">
        <v>4704008846</v>
      </c>
      <c r="K877" s="1" t="s">
        <v>100</v>
      </c>
      <c r="L877" s="1" t="s">
        <v>101</v>
      </c>
      <c r="M877" s="1" t="s">
        <v>67</v>
      </c>
      <c r="N877" s="7" t="s">
        <v>4229</v>
      </c>
      <c r="O877" s="1"/>
      <c r="P877" s="1" t="s">
        <v>49</v>
      </c>
      <c r="Q877" s="1" t="s">
        <v>1440</v>
      </c>
      <c r="R877" s="1"/>
      <c r="S877" s="1" t="s">
        <v>310</v>
      </c>
      <c r="V877" s="7" t="s">
        <v>4068</v>
      </c>
      <c r="W877" s="1" t="s">
        <v>310</v>
      </c>
      <c r="X877" s="7" t="s">
        <v>4185</v>
      </c>
      <c r="Y877" s="1" t="s">
        <v>3940</v>
      </c>
      <c r="Z877" s="7" t="s">
        <v>4195</v>
      </c>
      <c r="AA877" s="1">
        <v>8002000000</v>
      </c>
      <c r="AB877" s="1">
        <v>4.2699999999999996</v>
      </c>
      <c r="AC877" s="1">
        <v>3.7330000000000001</v>
      </c>
      <c r="AD877" s="1">
        <v>2.66</v>
      </c>
    </row>
    <row r="878" spans="1:30" x14ac:dyDescent="0.25">
      <c r="A878" s="1">
        <v>1159</v>
      </c>
      <c r="B878" s="1" t="s">
        <v>1735</v>
      </c>
      <c r="C878" s="2">
        <v>40317</v>
      </c>
      <c r="D878" s="3">
        <v>2010</v>
      </c>
      <c r="E878" s="3">
        <v>5</v>
      </c>
      <c r="F878" s="1" t="s">
        <v>22</v>
      </c>
      <c r="G878" s="1"/>
      <c r="H878" s="1" t="s">
        <v>1736</v>
      </c>
      <c r="I878" s="1" t="s">
        <v>1737</v>
      </c>
      <c r="J878" s="1">
        <v>4704077342</v>
      </c>
      <c r="K878" s="1" t="s">
        <v>1738</v>
      </c>
      <c r="L878" s="1" t="s">
        <v>1739</v>
      </c>
      <c r="M878" s="1" t="s">
        <v>38</v>
      </c>
      <c r="N878" s="7" t="s">
        <v>4086</v>
      </c>
      <c r="O878" s="1"/>
      <c r="P878" s="1" t="s">
        <v>24</v>
      </c>
      <c r="Q878" s="1" t="s">
        <v>1740</v>
      </c>
      <c r="R878" s="1" t="s">
        <v>410</v>
      </c>
      <c r="S878" s="1" t="s">
        <v>1741</v>
      </c>
      <c r="U878" s="7">
        <f>IF(ISERROR(FIND("РУСАЛ",S878,1)),0,1)</f>
        <v>0</v>
      </c>
      <c r="V878" s="7" t="s">
        <v>4124</v>
      </c>
      <c r="W878" s="1" t="s">
        <v>197</v>
      </c>
      <c r="X878" s="7" t="s">
        <v>4180</v>
      </c>
      <c r="Y878" s="1" t="s">
        <v>3927</v>
      </c>
      <c r="Z878" s="7" t="s">
        <v>4196</v>
      </c>
      <c r="AA878" s="1">
        <v>7403220000</v>
      </c>
      <c r="AB878" s="1">
        <v>310</v>
      </c>
      <c r="AC878" s="1">
        <v>300</v>
      </c>
      <c r="AD878" s="1">
        <v>3351</v>
      </c>
    </row>
    <row r="879" spans="1:30" x14ac:dyDescent="0.25">
      <c r="A879" s="1">
        <v>12473</v>
      </c>
      <c r="B879" s="1" t="s">
        <v>2839</v>
      </c>
      <c r="C879" s="2">
        <v>40284</v>
      </c>
      <c r="D879" s="3">
        <v>2010</v>
      </c>
      <c r="E879" s="3">
        <v>4</v>
      </c>
      <c r="F879" s="1" t="s">
        <v>22</v>
      </c>
      <c r="G879" s="1"/>
      <c r="H879" s="1" t="s">
        <v>2840</v>
      </c>
      <c r="I879" s="1" t="s">
        <v>2841</v>
      </c>
      <c r="J879" s="1">
        <v>4707027734</v>
      </c>
      <c r="K879" s="1" t="s">
        <v>2842</v>
      </c>
      <c r="L879" s="1" t="s">
        <v>2843</v>
      </c>
      <c r="M879" s="1" t="s">
        <v>53</v>
      </c>
      <c r="N879" s="7" t="s">
        <v>4205</v>
      </c>
      <c r="O879" s="1"/>
      <c r="P879" s="1" t="s">
        <v>31</v>
      </c>
      <c r="Q879" s="1" t="s">
        <v>2844</v>
      </c>
      <c r="R879" s="1" t="s">
        <v>410</v>
      </c>
      <c r="S879" s="1" t="s">
        <v>2845</v>
      </c>
      <c r="U879" s="7">
        <f>IF(ISERROR(FIND("РУСАЛ",S879,1)),0,1)</f>
        <v>0</v>
      </c>
      <c r="V879" s="7" t="s">
        <v>4156</v>
      </c>
      <c r="W879" s="1" t="s">
        <v>1718</v>
      </c>
      <c r="X879" s="7" t="s">
        <v>4185</v>
      </c>
      <c r="Y879" s="1" t="s">
        <v>3939</v>
      </c>
      <c r="Z879" s="7" t="s">
        <v>4196</v>
      </c>
      <c r="AA879" s="1">
        <v>8001200000</v>
      </c>
      <c r="AB879" s="1">
        <v>5</v>
      </c>
      <c r="AC879" s="1">
        <v>5</v>
      </c>
      <c r="AD879" s="1">
        <v>68</v>
      </c>
    </row>
    <row r="880" spans="1:30" x14ac:dyDescent="0.25">
      <c r="A880" s="1">
        <v>8715</v>
      </c>
      <c r="B880" s="1" t="s">
        <v>2450</v>
      </c>
      <c r="C880" s="2">
        <v>40512</v>
      </c>
      <c r="D880" s="3">
        <v>2010</v>
      </c>
      <c r="E880" s="3">
        <v>11</v>
      </c>
      <c r="F880" s="1" t="s">
        <v>22</v>
      </c>
      <c r="G880" s="1"/>
      <c r="H880" s="1" t="s">
        <v>2451</v>
      </c>
      <c r="I880" s="1" t="s">
        <v>1143</v>
      </c>
      <c r="J880" s="1">
        <v>4714013676</v>
      </c>
      <c r="K880" s="1" t="s">
        <v>2452</v>
      </c>
      <c r="L880" s="1" t="s">
        <v>1145</v>
      </c>
      <c r="M880" s="1" t="s">
        <v>53</v>
      </c>
      <c r="N880" s="7" t="s">
        <v>4205</v>
      </c>
      <c r="O880" s="1"/>
      <c r="P880" s="1" t="s">
        <v>40</v>
      </c>
      <c r="Q880" s="1" t="s">
        <v>1146</v>
      </c>
      <c r="R880" s="1" t="s">
        <v>2453</v>
      </c>
      <c r="S880" s="1" t="s">
        <v>1142</v>
      </c>
      <c r="U880" s="7">
        <f>IF(ISERROR(FIND("РУСАЛ",S880,1)),0,1)</f>
        <v>0</v>
      </c>
      <c r="V880" s="7" t="s">
        <v>4104</v>
      </c>
      <c r="W880" s="1" t="s">
        <v>1718</v>
      </c>
      <c r="X880" s="7" t="s">
        <v>3962</v>
      </c>
      <c r="Y880" s="1" t="s">
        <v>3962</v>
      </c>
      <c r="Z880" s="7" t="s">
        <v>4196</v>
      </c>
      <c r="AA880" s="1">
        <v>8112929500</v>
      </c>
      <c r="AB880" s="1">
        <v>6</v>
      </c>
      <c r="AC880" s="1">
        <v>5</v>
      </c>
      <c r="AD880" s="1">
        <v>5951</v>
      </c>
    </row>
    <row r="881" spans="1:30" x14ac:dyDescent="0.25">
      <c r="A881" s="1">
        <v>12581</v>
      </c>
      <c r="B881" s="1" t="s">
        <v>2881</v>
      </c>
      <c r="C881" s="2">
        <v>40305</v>
      </c>
      <c r="D881" s="3">
        <v>2010</v>
      </c>
      <c r="E881" s="3">
        <v>5</v>
      </c>
      <c r="F881" s="1" t="s">
        <v>22</v>
      </c>
      <c r="G881" s="1"/>
      <c r="H881" s="1" t="s">
        <v>2882</v>
      </c>
      <c r="I881" s="1" t="s">
        <v>2883</v>
      </c>
      <c r="J881" s="1">
        <v>4714013676</v>
      </c>
      <c r="K881" s="1" t="s">
        <v>1144</v>
      </c>
      <c r="L881" s="1" t="s">
        <v>2884</v>
      </c>
      <c r="M881" s="1" t="s">
        <v>53</v>
      </c>
      <c r="N881" s="7" t="s">
        <v>4205</v>
      </c>
      <c r="O881" s="1"/>
      <c r="P881" s="1" t="s">
        <v>40</v>
      </c>
      <c r="Q881" s="1" t="s">
        <v>2885</v>
      </c>
      <c r="R881" s="1" t="s">
        <v>2886</v>
      </c>
      <c r="S881" s="1" t="s">
        <v>1142</v>
      </c>
      <c r="U881" s="7">
        <f>IF(ISERROR(FIND("РУСАЛ",S881,1)),0,1)</f>
        <v>0</v>
      </c>
      <c r="V881" s="7" t="s">
        <v>4104</v>
      </c>
      <c r="W881" s="1" t="s">
        <v>2887</v>
      </c>
      <c r="X881" s="7" t="s">
        <v>3962</v>
      </c>
      <c r="Y881" s="1" t="s">
        <v>3962</v>
      </c>
      <c r="Z881" s="7" t="s">
        <v>4196</v>
      </c>
      <c r="AA881" s="1">
        <v>8112929500</v>
      </c>
      <c r="AB881" s="1">
        <v>3</v>
      </c>
      <c r="AC881" s="1">
        <v>2</v>
      </c>
      <c r="AD881" s="7">
        <v>2340</v>
      </c>
    </row>
    <row r="882" spans="1:30" x14ac:dyDescent="0.25">
      <c r="A882" s="1">
        <v>12582</v>
      </c>
      <c r="B882" s="1" t="s">
        <v>2888</v>
      </c>
      <c r="C882" s="2">
        <v>40305</v>
      </c>
      <c r="D882" s="3">
        <v>2010</v>
      </c>
      <c r="E882" s="3">
        <v>5</v>
      </c>
      <c r="F882" s="1" t="s">
        <v>22</v>
      </c>
      <c r="G882" s="1"/>
      <c r="H882" s="1" t="s">
        <v>2882</v>
      </c>
      <c r="I882" s="1" t="s">
        <v>2883</v>
      </c>
      <c r="J882" s="1">
        <v>4714013676</v>
      </c>
      <c r="K882" s="1" t="s">
        <v>1144</v>
      </c>
      <c r="L882" s="1" t="s">
        <v>2884</v>
      </c>
      <c r="M882" s="1" t="s">
        <v>53</v>
      </c>
      <c r="N882" s="7" t="s">
        <v>4205</v>
      </c>
      <c r="O882" s="1"/>
      <c r="P882" s="1" t="s">
        <v>40</v>
      </c>
      <c r="Q882" s="1" t="s">
        <v>2885</v>
      </c>
      <c r="R882" s="7" t="s">
        <v>2886</v>
      </c>
      <c r="S882" s="1" t="s">
        <v>1142</v>
      </c>
      <c r="U882" s="7">
        <f>IF(ISERROR(FIND("РУСАЛ",S882,1)),0,1)</f>
        <v>0</v>
      </c>
      <c r="V882" s="7" t="s">
        <v>4104</v>
      </c>
      <c r="W882" s="1" t="s">
        <v>2887</v>
      </c>
      <c r="X882" s="7" t="s">
        <v>3962</v>
      </c>
      <c r="Y882" s="1" t="s">
        <v>3962</v>
      </c>
      <c r="Z882" s="7" t="s">
        <v>4196</v>
      </c>
      <c r="AA882" s="1">
        <v>8112929500</v>
      </c>
      <c r="AB882" s="1">
        <v>6</v>
      </c>
      <c r="AC882" s="1">
        <v>5</v>
      </c>
      <c r="AD882" s="1">
        <v>6103</v>
      </c>
    </row>
    <row r="883" spans="1:30" x14ac:dyDescent="0.25">
      <c r="A883" s="1">
        <v>14944</v>
      </c>
      <c r="B883" s="1" t="s">
        <v>3137</v>
      </c>
      <c r="C883" s="2">
        <v>40388</v>
      </c>
      <c r="D883" s="3">
        <v>2010</v>
      </c>
      <c r="E883" s="3">
        <v>7</v>
      </c>
      <c r="F883" s="1" t="s">
        <v>22</v>
      </c>
      <c r="G883" s="1"/>
      <c r="H883" s="1" t="s">
        <v>3138</v>
      </c>
      <c r="I883" s="1" t="s">
        <v>3139</v>
      </c>
      <c r="J883" s="1">
        <v>4714013676</v>
      </c>
      <c r="K883" s="1" t="s">
        <v>2452</v>
      </c>
      <c r="L883" s="1" t="s">
        <v>3140</v>
      </c>
      <c r="M883" s="1" t="s">
        <v>53</v>
      </c>
      <c r="N883" s="7" t="s">
        <v>4205</v>
      </c>
      <c r="O883" s="1"/>
      <c r="P883" s="1" t="s">
        <v>40</v>
      </c>
      <c r="Q883" s="1" t="s">
        <v>3141</v>
      </c>
      <c r="R883" s="1" t="s">
        <v>3142</v>
      </c>
      <c r="S883" s="1" t="s">
        <v>3143</v>
      </c>
      <c r="U883" s="7">
        <f>IF(ISERROR(FIND("РУСАЛ",S883,1)),0,1)</f>
        <v>0</v>
      </c>
      <c r="V883" s="7" t="s">
        <v>4104</v>
      </c>
      <c r="W883" s="1" t="s">
        <v>3143</v>
      </c>
      <c r="X883" s="7" t="s">
        <v>3962</v>
      </c>
      <c r="Y883" s="1" t="s">
        <v>3962</v>
      </c>
      <c r="Z883" s="7" t="s">
        <v>4196</v>
      </c>
      <c r="AA883" s="1">
        <v>8112929500</v>
      </c>
      <c r="AB883" s="1">
        <v>24</v>
      </c>
      <c r="AC883" s="1">
        <v>22</v>
      </c>
      <c r="AD883" s="1">
        <v>27541.06</v>
      </c>
    </row>
    <row r="884" spans="1:30" x14ac:dyDescent="0.25">
      <c r="A884" s="1">
        <v>41293</v>
      </c>
      <c r="B884" s="1" t="s">
        <v>1141</v>
      </c>
      <c r="C884" s="2">
        <v>40633</v>
      </c>
      <c r="D884" s="3">
        <v>2011</v>
      </c>
      <c r="E884" s="3">
        <v>3</v>
      </c>
      <c r="F884" s="1" t="s">
        <v>22</v>
      </c>
      <c r="G884" s="1"/>
      <c r="H884" s="1" t="s">
        <v>1142</v>
      </c>
      <c r="I884" s="1" t="s">
        <v>1143</v>
      </c>
      <c r="J884" s="1">
        <v>4714013676</v>
      </c>
      <c r="K884" s="1" t="s">
        <v>1144</v>
      </c>
      <c r="L884" s="1" t="s">
        <v>1145</v>
      </c>
      <c r="M884" s="1" t="s">
        <v>53</v>
      </c>
      <c r="N884" s="7" t="s">
        <v>4205</v>
      </c>
      <c r="O884" s="1"/>
      <c r="P884" s="1" t="s">
        <v>40</v>
      </c>
      <c r="Q884" s="1" t="s">
        <v>1146</v>
      </c>
      <c r="R884" s="1"/>
      <c r="S884" s="1" t="s">
        <v>1142</v>
      </c>
      <c r="V884" s="7" t="s">
        <v>4104</v>
      </c>
      <c r="W884" s="1" t="s">
        <v>1718</v>
      </c>
      <c r="X884" s="7" t="s">
        <v>3962</v>
      </c>
      <c r="Y884" s="1" t="s">
        <v>3962</v>
      </c>
      <c r="Z884" s="7" t="s">
        <v>4196</v>
      </c>
      <c r="AA884" s="1">
        <v>8112929500</v>
      </c>
      <c r="AB884" s="1">
        <v>1.8180000000000001</v>
      </c>
      <c r="AC884" s="1">
        <v>1.111</v>
      </c>
      <c r="AD884" s="1">
        <v>2015.96</v>
      </c>
    </row>
    <row r="885" spans="1:30" x14ac:dyDescent="0.25">
      <c r="A885" s="1">
        <v>45602</v>
      </c>
      <c r="B885" s="1" t="s">
        <v>1527</v>
      </c>
      <c r="C885" s="2">
        <v>40702</v>
      </c>
      <c r="D885" s="3">
        <v>2011</v>
      </c>
      <c r="E885" s="3">
        <v>6</v>
      </c>
      <c r="F885" s="1" t="s">
        <v>22</v>
      </c>
      <c r="G885" s="1"/>
      <c r="H885" s="1" t="s">
        <v>1142</v>
      </c>
      <c r="I885" s="1" t="s">
        <v>1143</v>
      </c>
      <c r="J885" s="1">
        <v>4714013676</v>
      </c>
      <c r="K885" s="1" t="s">
        <v>1144</v>
      </c>
      <c r="L885" s="1" t="s">
        <v>1145</v>
      </c>
      <c r="M885" s="1" t="s">
        <v>53</v>
      </c>
      <c r="N885" s="7" t="s">
        <v>4205</v>
      </c>
      <c r="O885" s="1"/>
      <c r="P885" s="1" t="s">
        <v>40</v>
      </c>
      <c r="Q885" s="1" t="s">
        <v>1146</v>
      </c>
      <c r="R885" s="1"/>
      <c r="S885" s="1" t="s">
        <v>1528</v>
      </c>
      <c r="V885" s="7" t="s">
        <v>4104</v>
      </c>
      <c r="W885" s="1" t="s">
        <v>1718</v>
      </c>
      <c r="X885" s="7" t="s">
        <v>3962</v>
      </c>
      <c r="Y885" s="1" t="s">
        <v>3962</v>
      </c>
      <c r="Z885" s="7" t="s">
        <v>4196</v>
      </c>
      <c r="AA885" s="1">
        <v>8112929500</v>
      </c>
      <c r="AB885" s="1">
        <v>7.2</v>
      </c>
      <c r="AC885" s="1">
        <v>5.9349999999999996</v>
      </c>
      <c r="AD885" s="1">
        <v>12744.66</v>
      </c>
    </row>
    <row r="886" spans="1:30" x14ac:dyDescent="0.25">
      <c r="A886" s="1">
        <v>46493</v>
      </c>
      <c r="B886" s="1" t="s">
        <v>1615</v>
      </c>
      <c r="C886" s="2">
        <v>40745</v>
      </c>
      <c r="D886" s="3">
        <v>2011</v>
      </c>
      <c r="E886" s="3">
        <v>7</v>
      </c>
      <c r="F886" s="1" t="s">
        <v>22</v>
      </c>
      <c r="G886" s="1"/>
      <c r="H886" s="1" t="s">
        <v>1142</v>
      </c>
      <c r="I886" s="1" t="s">
        <v>1143</v>
      </c>
      <c r="J886" s="1">
        <v>4714013676</v>
      </c>
      <c r="K886" s="1" t="s">
        <v>1144</v>
      </c>
      <c r="L886" s="1" t="s">
        <v>1145</v>
      </c>
      <c r="M886" s="1" t="s">
        <v>53</v>
      </c>
      <c r="N886" s="7" t="s">
        <v>4205</v>
      </c>
      <c r="O886" s="1"/>
      <c r="P886" s="1" t="s">
        <v>40</v>
      </c>
      <c r="Q886" s="1" t="s">
        <v>1616</v>
      </c>
      <c r="R886" s="1"/>
      <c r="S886" s="1" t="s">
        <v>1528</v>
      </c>
      <c r="V886" s="7" t="s">
        <v>4104</v>
      </c>
      <c r="W886" s="1" t="s">
        <v>1718</v>
      </c>
      <c r="X886" s="7" t="s">
        <v>3962</v>
      </c>
      <c r="Y886" s="1" t="s">
        <v>3962</v>
      </c>
      <c r="Z886" s="7" t="s">
        <v>4196</v>
      </c>
      <c r="AA886" s="1">
        <v>8112929500</v>
      </c>
      <c r="AB886" s="1">
        <v>2.4</v>
      </c>
      <c r="AC886" s="1">
        <v>2</v>
      </c>
      <c r="AD886" s="1">
        <v>3571.5</v>
      </c>
    </row>
    <row r="887" spans="1:30" x14ac:dyDescent="0.25">
      <c r="A887" s="1">
        <v>31978</v>
      </c>
      <c r="B887" s="1" t="s">
        <v>288</v>
      </c>
      <c r="C887" s="2">
        <v>40701</v>
      </c>
      <c r="D887" s="3">
        <v>2011</v>
      </c>
      <c r="E887" s="3">
        <v>6</v>
      </c>
      <c r="F887" s="1" t="s">
        <v>22</v>
      </c>
      <c r="G887" s="1"/>
      <c r="H887" s="1" t="s">
        <v>289</v>
      </c>
      <c r="I887" s="1" t="s">
        <v>290</v>
      </c>
      <c r="J887" s="1">
        <v>4802011068</v>
      </c>
      <c r="K887" s="1" t="s">
        <v>291</v>
      </c>
      <c r="L887" s="1" t="s">
        <v>292</v>
      </c>
      <c r="M887" s="1" t="s">
        <v>70</v>
      </c>
      <c r="N887" s="7" t="s">
        <v>4229</v>
      </c>
      <c r="O887" s="1"/>
      <c r="P887" s="1" t="s">
        <v>54</v>
      </c>
      <c r="Q887" s="1" t="s">
        <v>293</v>
      </c>
      <c r="R887" s="1"/>
      <c r="S887" s="1" t="s">
        <v>294</v>
      </c>
      <c r="T887" s="7" t="s">
        <v>4085</v>
      </c>
      <c r="V887" s="7" t="s">
        <v>4234</v>
      </c>
      <c r="W887" s="1" t="s">
        <v>197</v>
      </c>
      <c r="X887" s="7" t="s">
        <v>4180</v>
      </c>
      <c r="Y887" s="1" t="s">
        <v>3925</v>
      </c>
      <c r="Z887" s="7" t="s">
        <v>4196</v>
      </c>
      <c r="AA887" s="1">
        <v>7403190000</v>
      </c>
      <c r="AB887" s="1">
        <v>3960</v>
      </c>
      <c r="AC887" s="1">
        <v>3950</v>
      </c>
      <c r="AD887" s="1">
        <v>46679.53</v>
      </c>
    </row>
    <row r="888" spans="1:30" x14ac:dyDescent="0.25">
      <c r="A888" s="1">
        <v>6458</v>
      </c>
      <c r="B888" s="1" t="s">
        <v>2108</v>
      </c>
      <c r="C888" s="2">
        <v>40462</v>
      </c>
      <c r="D888" s="3">
        <v>2010</v>
      </c>
      <c r="E888" s="3">
        <v>10</v>
      </c>
      <c r="F888" s="1" t="s">
        <v>22</v>
      </c>
      <c r="G888" s="1"/>
      <c r="H888" s="1" t="s">
        <v>2109</v>
      </c>
      <c r="I888" s="1"/>
      <c r="J888" s="1">
        <v>4821000142</v>
      </c>
      <c r="K888" s="1" t="s">
        <v>2110</v>
      </c>
      <c r="L888" s="1" t="s">
        <v>2111</v>
      </c>
      <c r="M888" s="1" t="s">
        <v>695</v>
      </c>
      <c r="N888" s="7" t="s">
        <v>4221</v>
      </c>
      <c r="O888" s="1"/>
      <c r="P888" s="1" t="s">
        <v>52</v>
      </c>
      <c r="Q888" s="1" t="s">
        <v>2112</v>
      </c>
      <c r="R888" s="1" t="s">
        <v>2113</v>
      </c>
      <c r="S888" s="1" t="s">
        <v>2114</v>
      </c>
      <c r="U888" s="7">
        <f>IF(ISERROR(FIND("РУСАЛ",S888,1)),0,1)</f>
        <v>0</v>
      </c>
      <c r="V888" s="7" t="s">
        <v>4083</v>
      </c>
      <c r="W888" s="1" t="s">
        <v>310</v>
      </c>
      <c r="X888" s="7" t="s">
        <v>4190</v>
      </c>
      <c r="Y888" s="1" t="s">
        <v>3937</v>
      </c>
      <c r="Z888" s="7" t="s">
        <v>4196</v>
      </c>
      <c r="AA888" s="1">
        <v>7901123000</v>
      </c>
      <c r="AB888" s="1">
        <v>20532</v>
      </c>
      <c r="AC888" s="1">
        <v>20000</v>
      </c>
      <c r="AD888" s="1">
        <v>89694.2</v>
      </c>
    </row>
    <row r="889" spans="1:30" x14ac:dyDescent="0.25">
      <c r="A889" s="1">
        <v>2321</v>
      </c>
      <c r="B889" s="1" t="s">
        <v>1832</v>
      </c>
      <c r="C889" s="2">
        <v>40196</v>
      </c>
      <c r="D889" s="3">
        <v>2010</v>
      </c>
      <c r="E889" s="3">
        <v>1</v>
      </c>
      <c r="F889" s="1" t="s">
        <v>22</v>
      </c>
      <c r="G889" s="1"/>
      <c r="H889" s="1" t="s">
        <v>1714</v>
      </c>
      <c r="I889" s="1" t="s">
        <v>1833</v>
      </c>
      <c r="J889" s="1">
        <v>4823006703</v>
      </c>
      <c r="K889" s="1" t="s">
        <v>906</v>
      </c>
      <c r="L889" s="1" t="s">
        <v>907</v>
      </c>
      <c r="M889" s="1" t="s">
        <v>514</v>
      </c>
      <c r="N889" s="7" t="s">
        <v>4204</v>
      </c>
      <c r="O889" s="1"/>
      <c r="P889" s="1" t="s">
        <v>68</v>
      </c>
      <c r="Q889" s="1" t="s">
        <v>1834</v>
      </c>
      <c r="R889" s="1" t="s">
        <v>3873</v>
      </c>
      <c r="S889" s="1"/>
      <c r="U889" s="7">
        <f>IF(ISERROR(FIND("РУСАЛ",S889,1)),0,1)</f>
        <v>0</v>
      </c>
      <c r="V889" s="7" t="s">
        <v>4086</v>
      </c>
      <c r="W889" s="1"/>
      <c r="X889" s="7" t="s">
        <v>4190</v>
      </c>
      <c r="Y889" s="1" t="s">
        <v>3937</v>
      </c>
      <c r="Z889" s="7" t="s">
        <v>4196</v>
      </c>
      <c r="AA889" s="1">
        <v>7901123000</v>
      </c>
      <c r="AB889" s="1">
        <v>707338</v>
      </c>
      <c r="AC889" s="1">
        <v>707338</v>
      </c>
      <c r="AD889" s="1">
        <v>1802670</v>
      </c>
    </row>
    <row r="890" spans="1:30" x14ac:dyDescent="0.25">
      <c r="A890" s="1">
        <v>5142</v>
      </c>
      <c r="B890" s="1" t="s">
        <v>2016</v>
      </c>
      <c r="C890" s="2">
        <v>40338</v>
      </c>
      <c r="D890" s="3">
        <v>2010</v>
      </c>
      <c r="E890" s="3">
        <v>6</v>
      </c>
      <c r="F890" s="1" t="s">
        <v>22</v>
      </c>
      <c r="G890" s="1"/>
      <c r="H890" s="1" t="s">
        <v>1714</v>
      </c>
      <c r="I890" s="1" t="s">
        <v>2017</v>
      </c>
      <c r="J890" s="1">
        <v>4823006703</v>
      </c>
      <c r="K890" s="1" t="s">
        <v>906</v>
      </c>
      <c r="L890" s="1" t="s">
        <v>2018</v>
      </c>
      <c r="M890" s="1" t="s">
        <v>514</v>
      </c>
      <c r="N890" s="7" t="s">
        <v>4204</v>
      </c>
      <c r="O890" s="1"/>
      <c r="P890" s="1" t="s">
        <v>68</v>
      </c>
      <c r="Q890" s="1" t="s">
        <v>2019</v>
      </c>
      <c r="R890" s="1" t="s">
        <v>3873</v>
      </c>
      <c r="S890" s="1"/>
      <c r="U890" s="7">
        <f>IF(ISERROR(FIND("РУСАЛ",S890,1)),0,1)</f>
        <v>0</v>
      </c>
      <c r="V890" s="7" t="s">
        <v>4086</v>
      </c>
      <c r="W890" s="1"/>
      <c r="X890" s="7" t="s">
        <v>4190</v>
      </c>
      <c r="Y890" s="1" t="s">
        <v>3937</v>
      </c>
      <c r="Z890" s="7" t="s">
        <v>4196</v>
      </c>
      <c r="AA890" s="1">
        <v>7901123000</v>
      </c>
      <c r="AB890" s="1">
        <v>194253</v>
      </c>
      <c r="AC890" s="1">
        <v>194253</v>
      </c>
      <c r="AD890" s="1">
        <v>374831</v>
      </c>
    </row>
    <row r="891" spans="1:30" x14ac:dyDescent="0.25">
      <c r="A891" s="1">
        <v>5156</v>
      </c>
      <c r="B891" s="1" t="s">
        <v>2022</v>
      </c>
      <c r="C891" s="2">
        <v>40347</v>
      </c>
      <c r="D891" s="3">
        <v>2010</v>
      </c>
      <c r="E891" s="3">
        <v>6</v>
      </c>
      <c r="F891" s="1" t="s">
        <v>22</v>
      </c>
      <c r="G891" s="1"/>
      <c r="H891" s="1" t="s">
        <v>1714</v>
      </c>
      <c r="I891" s="1" t="s">
        <v>2017</v>
      </c>
      <c r="J891" s="1">
        <v>4823006703</v>
      </c>
      <c r="K891" s="1" t="s">
        <v>906</v>
      </c>
      <c r="L891" s="1" t="s">
        <v>2018</v>
      </c>
      <c r="M891" s="1" t="s">
        <v>514</v>
      </c>
      <c r="N891" s="7" t="s">
        <v>4204</v>
      </c>
      <c r="O891" s="1"/>
      <c r="P891" s="1" t="s">
        <v>68</v>
      </c>
      <c r="Q891" s="1" t="s">
        <v>2023</v>
      </c>
      <c r="R891" s="1" t="s">
        <v>3873</v>
      </c>
      <c r="S891" s="1"/>
      <c r="U891" s="7">
        <f>IF(ISERROR(FIND("РУСАЛ",S891,1)),0,1)</f>
        <v>0</v>
      </c>
      <c r="V891" s="7" t="s">
        <v>4086</v>
      </c>
      <c r="W891" s="1"/>
      <c r="X891" s="7" t="s">
        <v>4190</v>
      </c>
      <c r="Y891" s="1" t="s">
        <v>3937</v>
      </c>
      <c r="Z891" s="7" t="s">
        <v>4196</v>
      </c>
      <c r="AA891" s="1">
        <v>7901123000</v>
      </c>
      <c r="AB891" s="1">
        <v>259898</v>
      </c>
      <c r="AC891" s="1">
        <v>259898</v>
      </c>
      <c r="AD891" s="1">
        <v>506815</v>
      </c>
    </row>
    <row r="892" spans="1:30" x14ac:dyDescent="0.25">
      <c r="A892" s="1">
        <v>5161</v>
      </c>
      <c r="B892" s="1" t="s">
        <v>2024</v>
      </c>
      <c r="C892" s="2">
        <v>40352</v>
      </c>
      <c r="D892" s="3">
        <v>2010</v>
      </c>
      <c r="E892" s="3">
        <v>6</v>
      </c>
      <c r="F892" s="1" t="s">
        <v>22</v>
      </c>
      <c r="G892" s="1"/>
      <c r="H892" s="1" t="s">
        <v>1714</v>
      </c>
      <c r="I892" s="1" t="s">
        <v>2017</v>
      </c>
      <c r="J892" s="1">
        <v>4823006703</v>
      </c>
      <c r="K892" s="1" t="s">
        <v>906</v>
      </c>
      <c r="L892" s="1" t="s">
        <v>2018</v>
      </c>
      <c r="M892" s="1" t="s">
        <v>514</v>
      </c>
      <c r="N892" s="7" t="s">
        <v>4204</v>
      </c>
      <c r="O892" s="1"/>
      <c r="P892" s="1" t="s">
        <v>68</v>
      </c>
      <c r="Q892" s="1" t="s">
        <v>2025</v>
      </c>
      <c r="R892" s="1" t="s">
        <v>410</v>
      </c>
      <c r="S892" s="1" t="s">
        <v>1714</v>
      </c>
      <c r="U892" s="7">
        <f>IF(ISERROR(FIND("РУСАЛ",S892,1)),0,1)</f>
        <v>0</v>
      </c>
      <c r="V892" s="7" t="s">
        <v>4099</v>
      </c>
      <c r="W892" s="1" t="s">
        <v>197</v>
      </c>
      <c r="X892" s="7" t="s">
        <v>4190</v>
      </c>
      <c r="Y892" s="1" t="s">
        <v>3937</v>
      </c>
      <c r="Z892" s="7" t="s">
        <v>4196</v>
      </c>
      <c r="AA892" s="1">
        <v>7901123000</v>
      </c>
      <c r="AB892" s="1">
        <v>194348</v>
      </c>
      <c r="AC892" s="1">
        <v>194348</v>
      </c>
      <c r="AD892" s="1">
        <v>379003.1</v>
      </c>
    </row>
    <row r="893" spans="1:30" x14ac:dyDescent="0.25">
      <c r="A893" s="1">
        <v>5164</v>
      </c>
      <c r="B893" s="1" t="s">
        <v>2026</v>
      </c>
      <c r="C893" s="2">
        <v>40353</v>
      </c>
      <c r="D893" s="3">
        <v>2010</v>
      </c>
      <c r="E893" s="3">
        <v>6</v>
      </c>
      <c r="F893" s="1" t="s">
        <v>22</v>
      </c>
      <c r="G893" s="1"/>
      <c r="H893" s="1" t="s">
        <v>1714</v>
      </c>
      <c r="I893" s="1" t="s">
        <v>2017</v>
      </c>
      <c r="J893" s="1">
        <v>4823006703</v>
      </c>
      <c r="K893" s="1" t="s">
        <v>906</v>
      </c>
      <c r="L893" s="1" t="s">
        <v>2018</v>
      </c>
      <c r="M893" s="1" t="s">
        <v>514</v>
      </c>
      <c r="N893" s="7" t="s">
        <v>4204</v>
      </c>
      <c r="O893" s="1"/>
      <c r="P893" s="1" t="s">
        <v>68</v>
      </c>
      <c r="Q893" s="1" t="s">
        <v>2027</v>
      </c>
      <c r="R893" s="1" t="s">
        <v>3873</v>
      </c>
      <c r="S893" s="1" t="s">
        <v>1714</v>
      </c>
      <c r="U893" s="7">
        <f>IF(ISERROR(FIND("РУСАЛ",S893,1)),0,1)</f>
        <v>0</v>
      </c>
      <c r="V893" s="7" t="s">
        <v>4099</v>
      </c>
      <c r="W893" s="1" t="s">
        <v>197</v>
      </c>
      <c r="X893" s="7" t="s">
        <v>4190</v>
      </c>
      <c r="Y893" s="1" t="s">
        <v>3937</v>
      </c>
      <c r="Z893" s="7" t="s">
        <v>4196</v>
      </c>
      <c r="AA893" s="1">
        <v>7901123000</v>
      </c>
      <c r="AB893" s="1">
        <v>129949</v>
      </c>
      <c r="AC893" s="1">
        <v>129949</v>
      </c>
      <c r="AD893" s="1">
        <v>246736.04</v>
      </c>
    </row>
    <row r="894" spans="1:30" x14ac:dyDescent="0.25">
      <c r="A894" s="1">
        <v>5167</v>
      </c>
      <c r="B894" s="1" t="s">
        <v>2033</v>
      </c>
      <c r="C894" s="2">
        <v>40354</v>
      </c>
      <c r="D894" s="3">
        <v>2010</v>
      </c>
      <c r="E894" s="3">
        <v>6</v>
      </c>
      <c r="F894" s="1" t="s">
        <v>22</v>
      </c>
      <c r="G894" s="1"/>
      <c r="H894" s="1" t="s">
        <v>1714</v>
      </c>
      <c r="I894" s="1" t="s">
        <v>2017</v>
      </c>
      <c r="J894" s="1">
        <v>4823006703</v>
      </c>
      <c r="K894" s="1" t="s">
        <v>906</v>
      </c>
      <c r="L894" s="1" t="s">
        <v>2018</v>
      </c>
      <c r="M894" s="1" t="s">
        <v>514</v>
      </c>
      <c r="N894" s="7" t="s">
        <v>4204</v>
      </c>
      <c r="O894" s="1"/>
      <c r="P894" s="1" t="s">
        <v>68</v>
      </c>
      <c r="Q894" s="1" t="s">
        <v>2034</v>
      </c>
      <c r="R894" s="1" t="s">
        <v>3873</v>
      </c>
      <c r="S894" s="1" t="s">
        <v>1714</v>
      </c>
      <c r="U894" s="7">
        <f>IF(ISERROR(FIND("РУСАЛ",S894,1)),0,1)</f>
        <v>0</v>
      </c>
      <c r="V894" s="7" t="s">
        <v>4099</v>
      </c>
      <c r="W894" s="1" t="s">
        <v>197</v>
      </c>
      <c r="X894" s="7" t="s">
        <v>4190</v>
      </c>
      <c r="Y894" s="1" t="s">
        <v>3937</v>
      </c>
      <c r="Z894" s="7" t="s">
        <v>4196</v>
      </c>
      <c r="AA894" s="1">
        <v>7901123000</v>
      </c>
      <c r="AB894" s="1">
        <v>64918</v>
      </c>
      <c r="AC894" s="1">
        <v>64918</v>
      </c>
      <c r="AD894" s="1">
        <v>112235.49</v>
      </c>
    </row>
    <row r="895" spans="1:30" x14ac:dyDescent="0.25">
      <c r="A895" s="1">
        <v>5172</v>
      </c>
      <c r="B895" s="1" t="s">
        <v>2037</v>
      </c>
      <c r="C895" s="2">
        <v>40359</v>
      </c>
      <c r="D895" s="3">
        <v>2010</v>
      </c>
      <c r="E895" s="3">
        <v>6</v>
      </c>
      <c r="F895" s="1" t="s">
        <v>22</v>
      </c>
      <c r="G895" s="1"/>
      <c r="H895" s="1" t="s">
        <v>1714</v>
      </c>
      <c r="I895" s="1" t="s">
        <v>2017</v>
      </c>
      <c r="J895" s="1">
        <v>4823006703</v>
      </c>
      <c r="K895" s="1" t="s">
        <v>906</v>
      </c>
      <c r="L895" s="1" t="s">
        <v>2018</v>
      </c>
      <c r="M895" s="1" t="s">
        <v>514</v>
      </c>
      <c r="N895" s="7" t="s">
        <v>4204</v>
      </c>
      <c r="O895" s="1"/>
      <c r="P895" s="1" t="s">
        <v>68</v>
      </c>
      <c r="Q895" s="1" t="s">
        <v>2038</v>
      </c>
      <c r="R895" s="1" t="s">
        <v>3873</v>
      </c>
      <c r="S895" s="1" t="s">
        <v>1714</v>
      </c>
      <c r="U895" s="7">
        <f>IF(ISERROR(FIND("РУСАЛ",S895,1)),0,1)</f>
        <v>0</v>
      </c>
      <c r="V895" s="7" t="s">
        <v>4099</v>
      </c>
      <c r="W895" s="1" t="s">
        <v>197</v>
      </c>
      <c r="X895" s="7" t="s">
        <v>4190</v>
      </c>
      <c r="Y895" s="1" t="s">
        <v>3937</v>
      </c>
      <c r="Z895" s="7" t="s">
        <v>4196</v>
      </c>
      <c r="AA895" s="1">
        <v>7901123000</v>
      </c>
      <c r="AB895" s="1">
        <v>65048</v>
      </c>
      <c r="AC895" s="1">
        <v>65048</v>
      </c>
      <c r="AD895" s="1">
        <v>112457.25</v>
      </c>
    </row>
    <row r="896" spans="1:30" x14ac:dyDescent="0.25">
      <c r="A896" s="1">
        <v>6069</v>
      </c>
      <c r="B896" s="1" t="s">
        <v>2075</v>
      </c>
      <c r="C896" s="2">
        <v>40408</v>
      </c>
      <c r="D896" s="3">
        <v>2010</v>
      </c>
      <c r="E896" s="3">
        <v>8</v>
      </c>
      <c r="F896" s="1" t="s">
        <v>22</v>
      </c>
      <c r="G896" s="1"/>
      <c r="H896" s="1" t="s">
        <v>2076</v>
      </c>
      <c r="I896" s="1" t="s">
        <v>2077</v>
      </c>
      <c r="J896" s="1">
        <v>4823006703</v>
      </c>
      <c r="K896" s="1" t="s">
        <v>906</v>
      </c>
      <c r="L896" s="1" t="s">
        <v>2018</v>
      </c>
      <c r="M896" s="1" t="s">
        <v>2078</v>
      </c>
      <c r="N896" s="7" t="s">
        <v>4197</v>
      </c>
      <c r="O896" s="1"/>
      <c r="P896" s="1" t="s">
        <v>69</v>
      </c>
      <c r="Q896" s="1" t="s">
        <v>2079</v>
      </c>
      <c r="R896" s="1" t="s">
        <v>410</v>
      </c>
      <c r="S896" s="1" t="s">
        <v>2080</v>
      </c>
      <c r="U896" s="7">
        <f>IF(ISERROR(FIND("РУСАЛ",S896,1)),0,1)</f>
        <v>0</v>
      </c>
      <c r="V896" s="7" t="s">
        <v>4165</v>
      </c>
      <c r="W896" s="1" t="s">
        <v>197</v>
      </c>
      <c r="X896" s="7" t="s">
        <v>4190</v>
      </c>
      <c r="Y896" s="1" t="s">
        <v>3966</v>
      </c>
      <c r="Z896" s="7" t="s">
        <v>4196</v>
      </c>
      <c r="AA896" s="1">
        <v>7901200000</v>
      </c>
      <c r="AB896" s="1">
        <v>49616</v>
      </c>
      <c r="AC896" s="1">
        <v>49616</v>
      </c>
      <c r="AD896" s="1">
        <v>111090.22</v>
      </c>
    </row>
    <row r="897" spans="1:30" x14ac:dyDescent="0.25">
      <c r="A897" s="1">
        <v>6438</v>
      </c>
      <c r="B897" s="1" t="s">
        <v>2099</v>
      </c>
      <c r="C897" s="2">
        <v>40449</v>
      </c>
      <c r="D897" s="3">
        <v>2010</v>
      </c>
      <c r="E897" s="3">
        <v>9</v>
      </c>
      <c r="F897" s="1" t="s">
        <v>22</v>
      </c>
      <c r="G897" s="1"/>
      <c r="H897" s="1" t="s">
        <v>2076</v>
      </c>
      <c r="I897" s="1" t="s">
        <v>2077</v>
      </c>
      <c r="J897" s="1">
        <v>4823006703</v>
      </c>
      <c r="K897" s="1" t="s">
        <v>906</v>
      </c>
      <c r="L897" s="1" t="s">
        <v>2018</v>
      </c>
      <c r="M897" s="1" t="s">
        <v>2078</v>
      </c>
      <c r="N897" s="7" t="s">
        <v>4197</v>
      </c>
      <c r="O897" s="1"/>
      <c r="P897" s="1" t="s">
        <v>69</v>
      </c>
      <c r="Q897" s="1" t="s">
        <v>2079</v>
      </c>
      <c r="R897" s="1" t="s">
        <v>410</v>
      </c>
      <c r="S897" s="1" t="s">
        <v>2080</v>
      </c>
      <c r="U897" s="7">
        <f>IF(ISERROR(FIND("РУСАЛ",S897,1)),0,1)</f>
        <v>0</v>
      </c>
      <c r="V897" s="7" t="s">
        <v>4165</v>
      </c>
      <c r="W897" s="1" t="s">
        <v>197</v>
      </c>
      <c r="X897" s="7" t="s">
        <v>4190</v>
      </c>
      <c r="Y897" s="1" t="s">
        <v>3966</v>
      </c>
      <c r="Z897" s="7" t="s">
        <v>4196</v>
      </c>
      <c r="AA897" s="1">
        <v>7901200000</v>
      </c>
      <c r="AB897" s="1">
        <v>49616</v>
      </c>
      <c r="AC897" s="1">
        <v>49616</v>
      </c>
      <c r="AD897" s="1">
        <v>111090.22</v>
      </c>
    </row>
    <row r="898" spans="1:30" x14ac:dyDescent="0.25">
      <c r="A898" s="1">
        <v>5134</v>
      </c>
      <c r="B898" s="1" t="s">
        <v>2004</v>
      </c>
      <c r="C898" s="2">
        <v>40331</v>
      </c>
      <c r="D898" s="3">
        <v>2010</v>
      </c>
      <c r="E898" s="3">
        <v>6</v>
      </c>
      <c r="F898" s="1" t="s">
        <v>22</v>
      </c>
      <c r="G898" s="1"/>
      <c r="H898" s="1" t="s">
        <v>241</v>
      </c>
      <c r="I898" s="1" t="s">
        <v>2005</v>
      </c>
      <c r="J898" s="1">
        <v>4823027622</v>
      </c>
      <c r="K898" s="1" t="s">
        <v>243</v>
      </c>
      <c r="L898" s="1" t="s">
        <v>2006</v>
      </c>
      <c r="M898" s="1" t="s">
        <v>549</v>
      </c>
      <c r="N898" s="7" t="s">
        <v>4218</v>
      </c>
      <c r="O898" s="1"/>
      <c r="P898" s="1" t="s">
        <v>40</v>
      </c>
      <c r="Q898" s="1" t="s">
        <v>2007</v>
      </c>
      <c r="R898" s="7" t="s">
        <v>410</v>
      </c>
      <c r="S898" s="1" t="s">
        <v>2008</v>
      </c>
      <c r="U898" s="7">
        <f>IF(ISERROR(FIND("РУСАЛ",S898,1)),0,1)</f>
        <v>0</v>
      </c>
      <c r="V898" s="7" t="s">
        <v>4073</v>
      </c>
      <c r="W898" s="1" t="s">
        <v>2009</v>
      </c>
      <c r="X898" s="7" t="s">
        <v>4184</v>
      </c>
      <c r="Y898" s="1" t="s">
        <v>3931</v>
      </c>
      <c r="Z898" s="7" t="s">
        <v>4196</v>
      </c>
      <c r="AA898" s="1">
        <v>7502200009</v>
      </c>
      <c r="AB898" s="1">
        <v>56</v>
      </c>
      <c r="AC898" s="1">
        <v>50</v>
      </c>
      <c r="AD898" s="8">
        <v>4393</v>
      </c>
    </row>
    <row r="899" spans="1:30" x14ac:dyDescent="0.25">
      <c r="A899" s="1">
        <v>31696</v>
      </c>
      <c r="B899" s="1" t="s">
        <v>240</v>
      </c>
      <c r="C899" s="2">
        <v>40648</v>
      </c>
      <c r="D899" s="3">
        <v>2011</v>
      </c>
      <c r="E899" s="3">
        <v>4</v>
      </c>
      <c r="F899" s="1" t="s">
        <v>22</v>
      </c>
      <c r="G899" s="1"/>
      <c r="H899" s="1" t="s">
        <v>241</v>
      </c>
      <c r="I899" s="1" t="s">
        <v>242</v>
      </c>
      <c r="J899" s="1">
        <v>4823027622</v>
      </c>
      <c r="K899" s="1" t="s">
        <v>243</v>
      </c>
      <c r="L899" s="1" t="s">
        <v>244</v>
      </c>
      <c r="M899" s="1" t="s">
        <v>62</v>
      </c>
      <c r="N899" s="7" t="s">
        <v>4218</v>
      </c>
      <c r="O899" s="1"/>
      <c r="P899" s="1" t="s">
        <v>40</v>
      </c>
      <c r="Q899" s="1" t="s">
        <v>245</v>
      </c>
      <c r="R899" s="1"/>
      <c r="S899" s="1" t="s">
        <v>246</v>
      </c>
      <c r="T899" s="7" t="s">
        <v>4085</v>
      </c>
      <c r="V899" s="7" t="s">
        <v>4234</v>
      </c>
      <c r="W899" s="1" t="s">
        <v>2009</v>
      </c>
      <c r="X899" s="7" t="s">
        <v>4184</v>
      </c>
      <c r="Y899" s="1" t="s">
        <v>3931</v>
      </c>
      <c r="Z899" s="7" t="s">
        <v>4196</v>
      </c>
      <c r="AA899" s="1">
        <v>7502200009</v>
      </c>
      <c r="AB899" s="1">
        <v>110</v>
      </c>
      <c r="AC899" s="1">
        <v>100</v>
      </c>
      <c r="AD899" s="8">
        <v>10876.5</v>
      </c>
    </row>
    <row r="900" spans="1:30" x14ac:dyDescent="0.25">
      <c r="A900" s="1">
        <v>39573</v>
      </c>
      <c r="B900" s="1" t="s">
        <v>722</v>
      </c>
      <c r="C900" s="2">
        <v>40561</v>
      </c>
      <c r="D900" s="3">
        <v>2011</v>
      </c>
      <c r="E900" s="3">
        <v>1</v>
      </c>
      <c r="F900" s="1" t="s">
        <v>22</v>
      </c>
      <c r="G900" s="1"/>
      <c r="H900" s="1"/>
      <c r="I900" s="1" t="s">
        <v>95</v>
      </c>
      <c r="J900" s="1">
        <v>4909021566</v>
      </c>
      <c r="K900" s="1" t="s">
        <v>723</v>
      </c>
      <c r="L900" s="1" t="s">
        <v>724</v>
      </c>
      <c r="M900" s="1" t="s">
        <v>50</v>
      </c>
      <c r="N900" s="7" t="s">
        <v>4086</v>
      </c>
      <c r="O900" s="1"/>
      <c r="P900" s="1" t="s">
        <v>52</v>
      </c>
      <c r="Q900" s="1" t="s">
        <v>725</v>
      </c>
      <c r="R900" s="1" t="s">
        <v>726</v>
      </c>
      <c r="S900" s="1" t="s">
        <v>727</v>
      </c>
      <c r="V900" s="7" t="s">
        <v>4066</v>
      </c>
      <c r="W900" s="1" t="s">
        <v>727</v>
      </c>
      <c r="X900" s="7" t="s">
        <v>4187</v>
      </c>
      <c r="Y900" s="1" t="s">
        <v>3936</v>
      </c>
      <c r="Z900" s="7" t="s">
        <v>4196</v>
      </c>
      <c r="AA900" s="1">
        <v>7801999100</v>
      </c>
      <c r="AB900" s="1">
        <v>3</v>
      </c>
      <c r="AC900" s="1">
        <v>2.98</v>
      </c>
      <c r="AD900" s="1">
        <v>148.43</v>
      </c>
    </row>
    <row r="901" spans="1:30" x14ac:dyDescent="0.25">
      <c r="A901" s="1">
        <v>31111</v>
      </c>
      <c r="B901" s="1" t="s">
        <v>3868</v>
      </c>
      <c r="C901" s="2">
        <v>40388</v>
      </c>
      <c r="D901" s="3">
        <v>2010</v>
      </c>
      <c r="E901" s="3">
        <v>7</v>
      </c>
      <c r="F901" s="1" t="s">
        <v>22</v>
      </c>
      <c r="G901" s="1"/>
      <c r="H901" s="1"/>
      <c r="I901" s="1"/>
      <c r="J901" s="1">
        <v>5001020016</v>
      </c>
      <c r="K901" s="1" t="s">
        <v>3869</v>
      </c>
      <c r="L901" s="1" t="s">
        <v>3870</v>
      </c>
      <c r="M901" s="1"/>
      <c r="N901" s="7" t="s">
        <v>4065</v>
      </c>
      <c r="O901" s="1"/>
      <c r="P901" s="1"/>
      <c r="Q901" s="1" t="s">
        <v>3871</v>
      </c>
      <c r="R901" s="1" t="s">
        <v>410</v>
      </c>
      <c r="S901" s="1" t="s">
        <v>3872</v>
      </c>
      <c r="T901" s="7" t="s">
        <v>4085</v>
      </c>
      <c r="V901" s="7" t="s">
        <v>4234</v>
      </c>
      <c r="W901" s="1" t="s">
        <v>666</v>
      </c>
      <c r="X901" s="7" t="s">
        <v>4177</v>
      </c>
      <c r="Y901" s="1" t="s">
        <v>3935</v>
      </c>
      <c r="Z901" s="7" t="s">
        <v>4195</v>
      </c>
      <c r="AA901" s="1">
        <v>7602001900</v>
      </c>
      <c r="AB901" s="1">
        <v>0.5</v>
      </c>
      <c r="AC901" s="1">
        <v>0.4</v>
      </c>
      <c r="AD901" s="1">
        <v>0.76</v>
      </c>
    </row>
    <row r="902" spans="1:30" x14ac:dyDescent="0.25">
      <c r="A902" s="1">
        <v>45447</v>
      </c>
      <c r="B902" s="1" t="s">
        <v>1468</v>
      </c>
      <c r="C902" s="2">
        <v>40710</v>
      </c>
      <c r="D902" s="3">
        <v>2011</v>
      </c>
      <c r="E902" s="3">
        <v>6</v>
      </c>
      <c r="F902" s="1" t="s">
        <v>22</v>
      </c>
      <c r="G902" s="1"/>
      <c r="H902" s="1" t="s">
        <v>1469</v>
      </c>
      <c r="I902" s="1" t="s">
        <v>1203</v>
      </c>
      <c r="J902" s="1">
        <v>5003087062</v>
      </c>
      <c r="K902" s="1" t="s">
        <v>1470</v>
      </c>
      <c r="L902" s="1" t="s">
        <v>1471</v>
      </c>
      <c r="M902" s="1" t="s">
        <v>103</v>
      </c>
      <c r="N902" s="7" t="s">
        <v>4214</v>
      </c>
      <c r="O902" s="1"/>
      <c r="P902" s="1" t="s">
        <v>24</v>
      </c>
      <c r="Q902" s="1" t="s">
        <v>1472</v>
      </c>
      <c r="R902" s="1"/>
      <c r="S902" s="1" t="s">
        <v>1473</v>
      </c>
      <c r="V902" s="7" t="s">
        <v>4103</v>
      </c>
      <c r="W902" s="1" t="s">
        <v>3911</v>
      </c>
      <c r="X902" s="7" t="s">
        <v>4186</v>
      </c>
      <c r="Y902" s="1" t="s">
        <v>3948</v>
      </c>
      <c r="Z902" s="7" t="s">
        <v>4196</v>
      </c>
      <c r="AA902" s="1">
        <v>8105200000</v>
      </c>
      <c r="AB902" s="1">
        <v>39.5</v>
      </c>
      <c r="AC902" s="1">
        <v>34</v>
      </c>
      <c r="AD902" s="1">
        <v>1561.32</v>
      </c>
    </row>
    <row r="903" spans="1:30" x14ac:dyDescent="0.25">
      <c r="A903" s="1">
        <v>16298</v>
      </c>
      <c r="B903" s="1" t="s">
        <v>3182</v>
      </c>
      <c r="C903" s="2">
        <v>40392</v>
      </c>
      <c r="D903" s="3">
        <v>2010</v>
      </c>
      <c r="E903" s="3">
        <v>8</v>
      </c>
      <c r="F903" s="1" t="s">
        <v>22</v>
      </c>
      <c r="G903" s="1"/>
      <c r="H903" s="1" t="s">
        <v>3183</v>
      </c>
      <c r="I903" s="1" t="s">
        <v>3184</v>
      </c>
      <c r="J903" s="1">
        <v>5008035036</v>
      </c>
      <c r="K903" s="1" t="s">
        <v>1454</v>
      </c>
      <c r="L903" s="1" t="s">
        <v>3185</v>
      </c>
      <c r="M903" s="1" t="s">
        <v>38</v>
      </c>
      <c r="N903" s="7" t="s">
        <v>4086</v>
      </c>
      <c r="O903" s="1"/>
      <c r="P903" s="1" t="s">
        <v>24</v>
      </c>
      <c r="Q903" s="1" t="s">
        <v>3186</v>
      </c>
      <c r="R903" s="1" t="s">
        <v>410</v>
      </c>
      <c r="S903" s="1" t="s">
        <v>3187</v>
      </c>
      <c r="U903" s="7">
        <f>IF(ISERROR(FIND("РУСАЛ",S903,1)),0,1)</f>
        <v>0</v>
      </c>
      <c r="V903" s="7" t="s">
        <v>4027</v>
      </c>
      <c r="W903" s="1" t="s">
        <v>3188</v>
      </c>
      <c r="X903" s="7" t="s">
        <v>4179</v>
      </c>
      <c r="Y903" s="1" t="s">
        <v>3942</v>
      </c>
      <c r="Z903" s="7" t="s">
        <v>4196</v>
      </c>
      <c r="AA903" s="1">
        <v>8101940000</v>
      </c>
      <c r="AB903" s="1">
        <v>11</v>
      </c>
      <c r="AC903" s="1">
        <v>10</v>
      </c>
      <c r="AD903" s="1">
        <v>757.34</v>
      </c>
    </row>
    <row r="904" spans="1:30" x14ac:dyDescent="0.25">
      <c r="A904" s="1">
        <v>47444</v>
      </c>
      <c r="B904" s="1" t="s">
        <v>3182</v>
      </c>
      <c r="C904" s="2">
        <v>40392</v>
      </c>
      <c r="D904" s="3">
        <v>2010</v>
      </c>
      <c r="E904" s="3">
        <v>8</v>
      </c>
      <c r="F904" s="1" t="s">
        <v>22</v>
      </c>
      <c r="G904" s="1"/>
      <c r="H904" s="1" t="s">
        <v>3183</v>
      </c>
      <c r="I904" s="1"/>
      <c r="J904" s="1">
        <v>5008035036</v>
      </c>
      <c r="K904" s="1" t="s">
        <v>1454</v>
      </c>
      <c r="L904" s="1" t="s">
        <v>3185</v>
      </c>
      <c r="M904" s="1" t="s">
        <v>38</v>
      </c>
      <c r="N904" s="7" t="s">
        <v>4086</v>
      </c>
      <c r="O904" s="1"/>
      <c r="P904" s="1" t="s">
        <v>24</v>
      </c>
      <c r="Q904" s="1" t="s">
        <v>3186</v>
      </c>
      <c r="R904" s="1" t="s">
        <v>410</v>
      </c>
      <c r="S904" s="1" t="s">
        <v>3187</v>
      </c>
      <c r="V904" s="7" t="s">
        <v>4027</v>
      </c>
      <c r="W904" s="1" t="s">
        <v>3188</v>
      </c>
      <c r="X904" s="7" t="s">
        <v>4179</v>
      </c>
      <c r="Y904" s="1" t="s">
        <v>3942</v>
      </c>
      <c r="Z904" s="7" t="s">
        <v>4196</v>
      </c>
      <c r="AA904" s="1">
        <v>8101940000</v>
      </c>
      <c r="AB904" s="1">
        <v>11</v>
      </c>
      <c r="AC904" s="1">
        <v>10</v>
      </c>
      <c r="AD904" s="1">
        <v>757.34</v>
      </c>
    </row>
    <row r="905" spans="1:30" x14ac:dyDescent="0.25">
      <c r="A905" s="1">
        <v>543</v>
      </c>
      <c r="B905" s="1" t="s">
        <v>1686</v>
      </c>
      <c r="C905" s="2">
        <v>40218</v>
      </c>
      <c r="D905" s="3">
        <v>2010</v>
      </c>
      <c r="E905" s="3">
        <v>2</v>
      </c>
      <c r="F905" s="1" t="s">
        <v>22</v>
      </c>
      <c r="G905" s="1"/>
      <c r="H905" s="1" t="s">
        <v>1687</v>
      </c>
      <c r="I905" s="1" t="s">
        <v>1688</v>
      </c>
      <c r="J905" s="1">
        <v>5010038500</v>
      </c>
      <c r="K905" s="1" t="s">
        <v>1689</v>
      </c>
      <c r="L905" s="1" t="s">
        <v>1690</v>
      </c>
      <c r="M905" s="1" t="s">
        <v>103</v>
      </c>
      <c r="N905" s="7" t="s">
        <v>4086</v>
      </c>
      <c r="O905" s="1"/>
      <c r="P905" s="1" t="s">
        <v>40</v>
      </c>
      <c r="Q905" s="1" t="s">
        <v>1691</v>
      </c>
      <c r="R905" s="1" t="s">
        <v>1692</v>
      </c>
      <c r="S905" s="1" t="s">
        <v>1693</v>
      </c>
      <c r="U905" s="7">
        <f>IF(ISERROR(FIND("РУСАЛ",S905,1)),0,1)</f>
        <v>0</v>
      </c>
      <c r="V905" s="7" t="s">
        <v>4122</v>
      </c>
      <c r="W905" s="1" t="s">
        <v>1694</v>
      </c>
      <c r="X905" s="7" t="s">
        <v>4180</v>
      </c>
      <c r="Y905" s="1" t="s">
        <v>3926</v>
      </c>
      <c r="Z905" s="7" t="s">
        <v>4196</v>
      </c>
      <c r="AA905" s="1">
        <v>7403210000</v>
      </c>
      <c r="AB905" s="1">
        <v>1732</v>
      </c>
      <c r="AC905" s="1">
        <v>1695</v>
      </c>
      <c r="AD905" s="1">
        <v>20426</v>
      </c>
    </row>
    <row r="906" spans="1:30" x14ac:dyDescent="0.25">
      <c r="A906" s="1">
        <v>3502</v>
      </c>
      <c r="B906" s="1" t="s">
        <v>1686</v>
      </c>
      <c r="C906" s="2">
        <v>40218</v>
      </c>
      <c r="D906" s="3">
        <v>2010</v>
      </c>
      <c r="E906" s="3">
        <v>2</v>
      </c>
      <c r="F906" s="1" t="s">
        <v>22</v>
      </c>
      <c r="G906" s="1"/>
      <c r="H906" s="1" t="s">
        <v>1687</v>
      </c>
      <c r="I906" s="1" t="s">
        <v>1688</v>
      </c>
      <c r="J906" s="1">
        <v>5010038500</v>
      </c>
      <c r="K906" s="1" t="s">
        <v>1689</v>
      </c>
      <c r="L906" s="1" t="s">
        <v>1690</v>
      </c>
      <c r="M906" s="1" t="s">
        <v>103</v>
      </c>
      <c r="N906" s="7" t="s">
        <v>4086</v>
      </c>
      <c r="O906" s="1"/>
      <c r="P906" s="1" t="s">
        <v>40</v>
      </c>
      <c r="Q906" s="1" t="s">
        <v>1915</v>
      </c>
      <c r="R906" s="1" t="s">
        <v>1916</v>
      </c>
      <c r="S906" s="1" t="s">
        <v>1693</v>
      </c>
      <c r="U906" s="7">
        <f>IF(ISERROR(FIND("РУСАЛ",S906,1)),0,1)</f>
        <v>0</v>
      </c>
      <c r="V906" s="7" t="s">
        <v>4122</v>
      </c>
      <c r="W906" s="1" t="s">
        <v>1694</v>
      </c>
      <c r="X906" s="7" t="s">
        <v>4190</v>
      </c>
      <c r="Y906" s="1" t="s">
        <v>3937</v>
      </c>
      <c r="Z906" s="7" t="s">
        <v>4196</v>
      </c>
      <c r="AA906" s="1">
        <v>7901110000</v>
      </c>
      <c r="AB906" s="1">
        <v>47</v>
      </c>
      <c r="AC906" s="1">
        <v>45</v>
      </c>
      <c r="AD906" s="7">
        <v>229</v>
      </c>
    </row>
    <row r="907" spans="1:30" x14ac:dyDescent="0.25">
      <c r="A907" s="1">
        <v>12708</v>
      </c>
      <c r="B907" s="1" t="s">
        <v>2918</v>
      </c>
      <c r="C907" s="2">
        <v>40316</v>
      </c>
      <c r="D907" s="3">
        <v>2010</v>
      </c>
      <c r="E907" s="3">
        <v>5</v>
      </c>
      <c r="F907" s="1" t="s">
        <v>22</v>
      </c>
      <c r="G907" s="1"/>
      <c r="H907" s="1" t="s">
        <v>2919</v>
      </c>
      <c r="I907" s="1" t="s">
        <v>2920</v>
      </c>
      <c r="J907" s="1">
        <v>5018035564</v>
      </c>
      <c r="K907" s="1" t="s">
        <v>735</v>
      </c>
      <c r="L907" s="1" t="s">
        <v>2921</v>
      </c>
      <c r="M907" s="1" t="s">
        <v>38</v>
      </c>
      <c r="N907" s="7" t="s">
        <v>4199</v>
      </c>
      <c r="O907" s="1"/>
      <c r="P907" s="1" t="s">
        <v>54</v>
      </c>
      <c r="Q907" s="1" t="s">
        <v>2922</v>
      </c>
      <c r="R907" s="1" t="s">
        <v>2923</v>
      </c>
      <c r="S907" s="1" t="s">
        <v>2924</v>
      </c>
      <c r="U907" s="7">
        <f>IF(ISERROR(FIND("РУСАЛ",S907,1)),0,1)</f>
        <v>0</v>
      </c>
      <c r="V907" s="7" t="s">
        <v>4101</v>
      </c>
      <c r="W907" s="1" t="s">
        <v>2726</v>
      </c>
      <c r="X907" s="7" t="s">
        <v>4179</v>
      </c>
      <c r="Y907" s="1" t="s">
        <v>3941</v>
      </c>
      <c r="Z907" s="7" t="s">
        <v>4196</v>
      </c>
      <c r="AA907" s="1">
        <v>8101100000</v>
      </c>
      <c r="AB907" s="1">
        <v>11</v>
      </c>
      <c r="AC907" s="1">
        <v>10</v>
      </c>
      <c r="AD907" s="1">
        <v>1238</v>
      </c>
    </row>
    <row r="908" spans="1:30" x14ac:dyDescent="0.25">
      <c r="A908" s="1">
        <v>12709</v>
      </c>
      <c r="B908" s="1" t="s">
        <v>2918</v>
      </c>
      <c r="C908" s="2">
        <v>40316</v>
      </c>
      <c r="D908" s="3">
        <v>2010</v>
      </c>
      <c r="E908" s="3">
        <v>5</v>
      </c>
      <c r="F908" s="1" t="s">
        <v>22</v>
      </c>
      <c r="G908" s="1"/>
      <c r="H908" s="1" t="s">
        <v>2919</v>
      </c>
      <c r="I908" s="1" t="s">
        <v>2920</v>
      </c>
      <c r="J908" s="1">
        <v>5018035564</v>
      </c>
      <c r="K908" s="1" t="s">
        <v>735</v>
      </c>
      <c r="L908" s="1" t="s">
        <v>2921</v>
      </c>
      <c r="M908" s="1" t="s">
        <v>38</v>
      </c>
      <c r="N908" s="7" t="s">
        <v>4199</v>
      </c>
      <c r="O908" s="1"/>
      <c r="P908" s="1" t="s">
        <v>54</v>
      </c>
      <c r="Q908" s="1" t="s">
        <v>2925</v>
      </c>
      <c r="R908" s="1" t="s">
        <v>2926</v>
      </c>
      <c r="S908" s="1" t="s">
        <v>2924</v>
      </c>
      <c r="U908" s="7">
        <f>IF(ISERROR(FIND("РУСАЛ",S908,1)),0,1)</f>
        <v>0</v>
      </c>
      <c r="V908" s="7" t="s">
        <v>4101</v>
      </c>
      <c r="W908" s="1" t="s">
        <v>2726</v>
      </c>
      <c r="X908" s="7" t="s">
        <v>4186</v>
      </c>
      <c r="Y908" s="1" t="s">
        <v>3948</v>
      </c>
      <c r="Z908" s="7" t="s">
        <v>4196</v>
      </c>
      <c r="AA908" s="1">
        <v>8105200000</v>
      </c>
      <c r="AB908" s="1">
        <v>5</v>
      </c>
      <c r="AC908" s="1">
        <v>5</v>
      </c>
      <c r="AD908" s="1">
        <v>1590</v>
      </c>
    </row>
    <row r="909" spans="1:30" x14ac:dyDescent="0.25">
      <c r="A909" s="1">
        <v>12569</v>
      </c>
      <c r="B909" s="1" t="s">
        <v>2869</v>
      </c>
      <c r="C909" s="2">
        <v>40304</v>
      </c>
      <c r="D909" s="3">
        <v>2010</v>
      </c>
      <c r="E909" s="3">
        <v>5</v>
      </c>
      <c r="F909" s="1" t="s">
        <v>22</v>
      </c>
      <c r="G909" s="1"/>
      <c r="H909" s="1" t="s">
        <v>2870</v>
      </c>
      <c r="I909" s="1" t="s">
        <v>2871</v>
      </c>
      <c r="J909" s="1">
        <v>5018135047</v>
      </c>
      <c r="K909" s="1" t="s">
        <v>2872</v>
      </c>
      <c r="L909" s="1" t="s">
        <v>2873</v>
      </c>
      <c r="M909" s="1" t="s">
        <v>57</v>
      </c>
      <c r="N909" s="7" t="s">
        <v>4200</v>
      </c>
      <c r="O909" s="1"/>
      <c r="P909" s="1" t="s">
        <v>40</v>
      </c>
      <c r="Q909" s="1" t="s">
        <v>2874</v>
      </c>
      <c r="R909" s="1" t="s">
        <v>410</v>
      </c>
      <c r="S909" s="1" t="s">
        <v>2875</v>
      </c>
      <c r="U909" s="7">
        <f>IF(ISERROR(FIND("РУСАЛ",S909,1)),0,1)</f>
        <v>0</v>
      </c>
      <c r="V909" s="7" t="s">
        <v>4106</v>
      </c>
      <c r="W909" s="1" t="s">
        <v>2876</v>
      </c>
      <c r="X909" s="7" t="s">
        <v>4183</v>
      </c>
      <c r="Y909" s="1" t="s">
        <v>3943</v>
      </c>
      <c r="Z909" s="7" t="s">
        <v>4196</v>
      </c>
      <c r="AA909" s="1">
        <v>8102100000</v>
      </c>
      <c r="AB909" s="1">
        <v>230</v>
      </c>
      <c r="AC909" s="1">
        <v>200</v>
      </c>
      <c r="AD909" s="1">
        <v>2800</v>
      </c>
    </row>
    <row r="910" spans="1:30" x14ac:dyDescent="0.25">
      <c r="A910" s="1">
        <v>12644</v>
      </c>
      <c r="B910" s="1" t="s">
        <v>2901</v>
      </c>
      <c r="C910" s="2">
        <v>40311</v>
      </c>
      <c r="D910" s="3">
        <v>2010</v>
      </c>
      <c r="E910" s="3">
        <v>5</v>
      </c>
      <c r="F910" s="1" t="s">
        <v>22</v>
      </c>
      <c r="G910" s="1"/>
      <c r="H910" s="1" t="s">
        <v>2870</v>
      </c>
      <c r="I910" s="1" t="s">
        <v>2871</v>
      </c>
      <c r="J910" s="1">
        <v>5018135047</v>
      </c>
      <c r="K910" s="1" t="s">
        <v>2872</v>
      </c>
      <c r="L910" s="1" t="s">
        <v>2873</v>
      </c>
      <c r="M910" s="1" t="s">
        <v>57</v>
      </c>
      <c r="N910" s="7" t="s">
        <v>4200</v>
      </c>
      <c r="O910" s="1"/>
      <c r="P910" s="1" t="s">
        <v>40</v>
      </c>
      <c r="Q910" s="1" t="s">
        <v>2902</v>
      </c>
      <c r="R910" s="1" t="s">
        <v>410</v>
      </c>
      <c r="S910" s="1" t="s">
        <v>2875</v>
      </c>
      <c r="U910" s="7">
        <f>IF(ISERROR(FIND("РУСАЛ",S910,1)),0,1)</f>
        <v>0</v>
      </c>
      <c r="V910" s="7" t="s">
        <v>4106</v>
      </c>
      <c r="W910" s="1" t="s">
        <v>2876</v>
      </c>
      <c r="X910" s="7" t="s">
        <v>4183</v>
      </c>
      <c r="Y910" s="1" t="s">
        <v>3943</v>
      </c>
      <c r="Z910" s="7" t="s">
        <v>4196</v>
      </c>
      <c r="AA910" s="1">
        <v>8102100000</v>
      </c>
      <c r="AB910" s="1">
        <v>5942</v>
      </c>
      <c r="AC910" s="1">
        <v>5300</v>
      </c>
      <c r="AD910" s="1">
        <v>74200</v>
      </c>
    </row>
    <row r="911" spans="1:30" x14ac:dyDescent="0.25">
      <c r="A911" s="1">
        <v>14703</v>
      </c>
      <c r="B911" s="1" t="s">
        <v>3098</v>
      </c>
      <c r="C911" s="2">
        <v>40370</v>
      </c>
      <c r="D911" s="3">
        <v>2010</v>
      </c>
      <c r="E911" s="3">
        <v>7</v>
      </c>
      <c r="F911" s="1" t="s">
        <v>22</v>
      </c>
      <c r="G911" s="1"/>
      <c r="H911" s="1" t="s">
        <v>3099</v>
      </c>
      <c r="I911" s="1" t="s">
        <v>3070</v>
      </c>
      <c r="J911" s="1">
        <v>5024062816</v>
      </c>
      <c r="K911" s="1" t="s">
        <v>3100</v>
      </c>
      <c r="L911" s="1" t="s">
        <v>3101</v>
      </c>
      <c r="M911" s="1" t="s">
        <v>53</v>
      </c>
      <c r="N911" s="7" t="s">
        <v>4205</v>
      </c>
      <c r="O911" s="1"/>
      <c r="P911" s="1" t="s">
        <v>31</v>
      </c>
      <c r="Q911" s="1" t="s">
        <v>3102</v>
      </c>
      <c r="R911" s="1" t="s">
        <v>410</v>
      </c>
      <c r="S911" s="1" t="s">
        <v>3071</v>
      </c>
      <c r="U911" s="7">
        <f>IF(ISERROR(FIND("РУСАЛ",S911,1)),0,1)</f>
        <v>0</v>
      </c>
      <c r="V911" s="7" t="s">
        <v>4000</v>
      </c>
      <c r="W911" s="1" t="s">
        <v>2662</v>
      </c>
      <c r="X911" s="7" t="s">
        <v>4181</v>
      </c>
      <c r="Y911" s="1" t="s">
        <v>3946</v>
      </c>
      <c r="Z911" s="7" t="s">
        <v>4196</v>
      </c>
      <c r="AA911" s="1">
        <v>8104190000</v>
      </c>
      <c r="AB911" s="1">
        <v>21561</v>
      </c>
      <c r="AC911" s="1">
        <v>20324</v>
      </c>
      <c r="AD911" s="1">
        <v>79263.600000000006</v>
      </c>
    </row>
    <row r="912" spans="1:30" x14ac:dyDescent="0.25">
      <c r="A912" s="1">
        <v>16324</v>
      </c>
      <c r="B912" s="1" t="s">
        <v>3189</v>
      </c>
      <c r="C912" s="2">
        <v>40395</v>
      </c>
      <c r="D912" s="3">
        <v>2010</v>
      </c>
      <c r="E912" s="3">
        <v>8</v>
      </c>
      <c r="F912" s="1" t="s">
        <v>22</v>
      </c>
      <c r="G912" s="1"/>
      <c r="H912" s="1" t="s">
        <v>3099</v>
      </c>
      <c r="I912" s="1" t="s">
        <v>3070</v>
      </c>
      <c r="J912" s="1">
        <v>5024062816</v>
      </c>
      <c r="K912" s="1" t="s">
        <v>3100</v>
      </c>
      <c r="L912" s="1" t="s">
        <v>3101</v>
      </c>
      <c r="M912" s="1" t="s">
        <v>53</v>
      </c>
      <c r="N912" s="7" t="s">
        <v>4205</v>
      </c>
      <c r="O912" s="1"/>
      <c r="P912" s="1" t="s">
        <v>31</v>
      </c>
      <c r="Q912" s="1" t="s">
        <v>3102</v>
      </c>
      <c r="R912" s="1" t="s">
        <v>410</v>
      </c>
      <c r="S912" s="1" t="s">
        <v>3071</v>
      </c>
      <c r="U912" s="7">
        <f>IF(ISERROR(FIND("РУСАЛ",S912,1)),0,1)</f>
        <v>0</v>
      </c>
      <c r="V912" s="7" t="s">
        <v>4000</v>
      </c>
      <c r="W912" s="1" t="s">
        <v>2662</v>
      </c>
      <c r="X912" s="7" t="s">
        <v>4181</v>
      </c>
      <c r="Y912" s="1" t="s">
        <v>3946</v>
      </c>
      <c r="Z912" s="7" t="s">
        <v>4196</v>
      </c>
      <c r="AA912" s="1">
        <v>8104190000</v>
      </c>
      <c r="AB912" s="1">
        <v>21649</v>
      </c>
      <c r="AC912" s="1">
        <v>20385</v>
      </c>
      <c r="AD912" s="1">
        <v>79501.5</v>
      </c>
    </row>
    <row r="913" spans="1:30" x14ac:dyDescent="0.25">
      <c r="A913" s="1">
        <v>3504</v>
      </c>
      <c r="B913" s="1" t="s">
        <v>1922</v>
      </c>
      <c r="C913" s="2">
        <v>40210</v>
      </c>
      <c r="D913" s="3">
        <v>2010</v>
      </c>
      <c r="E913" s="3">
        <v>2</v>
      </c>
      <c r="F913" s="1" t="s">
        <v>22</v>
      </c>
      <c r="G913" s="1"/>
      <c r="H913" s="1" t="s">
        <v>1923</v>
      </c>
      <c r="I913" s="1" t="s">
        <v>1924</v>
      </c>
      <c r="J913" s="1">
        <v>5031033301</v>
      </c>
      <c r="K913" s="1" t="s">
        <v>1925</v>
      </c>
      <c r="L913" s="1" t="s">
        <v>1926</v>
      </c>
      <c r="M913" s="1" t="s">
        <v>38</v>
      </c>
      <c r="N913" s="7" t="s">
        <v>4199</v>
      </c>
      <c r="O913" s="1"/>
      <c r="P913" s="1" t="s">
        <v>49</v>
      </c>
      <c r="Q913" s="1" t="s">
        <v>1927</v>
      </c>
      <c r="R913" s="1" t="s">
        <v>1928</v>
      </c>
      <c r="S913" s="1" t="s">
        <v>1929</v>
      </c>
      <c r="U913" s="7">
        <f>IF(ISERROR(FIND("РУСАЛ",S913,1)),0,1)</f>
        <v>0</v>
      </c>
      <c r="V913" s="7" t="s">
        <v>4044</v>
      </c>
      <c r="W913" s="1" t="s">
        <v>1930</v>
      </c>
      <c r="X913" s="7" t="s">
        <v>4184</v>
      </c>
      <c r="Y913" s="1" t="s">
        <v>3930</v>
      </c>
      <c r="Z913" s="7" t="s">
        <v>4196</v>
      </c>
      <c r="AA913" s="1">
        <v>7502100000</v>
      </c>
      <c r="AB913" s="1">
        <v>1031</v>
      </c>
      <c r="AC913" s="1">
        <v>1000</v>
      </c>
      <c r="AD913" s="8">
        <v>37411</v>
      </c>
    </row>
    <row r="914" spans="1:30" x14ac:dyDescent="0.25">
      <c r="A914" s="1">
        <v>4379</v>
      </c>
      <c r="B914" s="1" t="s">
        <v>1959</v>
      </c>
      <c r="C914" s="2">
        <v>40280</v>
      </c>
      <c r="D914" s="3">
        <v>2010</v>
      </c>
      <c r="E914" s="3">
        <v>4</v>
      </c>
      <c r="F914" s="1" t="s">
        <v>22</v>
      </c>
      <c r="G914" s="1"/>
      <c r="H914" s="1" t="s">
        <v>1960</v>
      </c>
      <c r="I914" s="1" t="s">
        <v>1961</v>
      </c>
      <c r="J914" s="1">
        <v>5031044198</v>
      </c>
      <c r="K914" s="1" t="s">
        <v>1962</v>
      </c>
      <c r="L914" s="1" t="s">
        <v>1963</v>
      </c>
      <c r="M914" s="1" t="s">
        <v>405</v>
      </c>
      <c r="N914" s="7" t="s">
        <v>4086</v>
      </c>
      <c r="O914" s="1"/>
      <c r="P914" s="1" t="s">
        <v>24</v>
      </c>
      <c r="Q914" s="1" t="s">
        <v>1964</v>
      </c>
      <c r="R914" s="1" t="s">
        <v>410</v>
      </c>
      <c r="S914" s="1" t="s">
        <v>1965</v>
      </c>
      <c r="U914" s="7">
        <f>IF(ISERROR(FIND("РУСАЛ",S914,1)),0,1)</f>
        <v>0</v>
      </c>
      <c r="V914" s="7" t="s">
        <v>3970</v>
      </c>
      <c r="W914" s="1" t="s">
        <v>1965</v>
      </c>
      <c r="X914" s="7" t="s">
        <v>4184</v>
      </c>
      <c r="Y914" s="1" t="s">
        <v>3930</v>
      </c>
      <c r="Z914" s="7" t="s">
        <v>4196</v>
      </c>
      <c r="AA914" s="1">
        <v>7502100000</v>
      </c>
      <c r="AB914" s="1">
        <v>151</v>
      </c>
      <c r="AC914" s="1">
        <v>150</v>
      </c>
      <c r="AD914" s="8">
        <v>5612</v>
      </c>
    </row>
    <row r="915" spans="1:30" x14ac:dyDescent="0.25">
      <c r="A915" s="1">
        <v>6872</v>
      </c>
      <c r="B915" s="1" t="s">
        <v>2201</v>
      </c>
      <c r="C915" s="2">
        <v>40193</v>
      </c>
      <c r="D915" s="3">
        <v>2010</v>
      </c>
      <c r="E915" s="3">
        <v>1</v>
      </c>
      <c r="F915" s="1" t="s">
        <v>22</v>
      </c>
      <c r="G915" s="1"/>
      <c r="H915" s="1" t="s">
        <v>2202</v>
      </c>
      <c r="I915" s="1" t="s">
        <v>2203</v>
      </c>
      <c r="J915" s="1">
        <v>5032194767</v>
      </c>
      <c r="K915" s="1" t="s">
        <v>731</v>
      </c>
      <c r="L915" s="1" t="s">
        <v>2204</v>
      </c>
      <c r="M915" s="1" t="s">
        <v>53</v>
      </c>
      <c r="N915" s="7" t="s">
        <v>4205</v>
      </c>
      <c r="O915" s="1"/>
      <c r="P915" s="1" t="s">
        <v>69</v>
      </c>
      <c r="Q915" s="1" t="s">
        <v>2205</v>
      </c>
      <c r="R915" s="1" t="s">
        <v>3873</v>
      </c>
      <c r="S915" s="1" t="s">
        <v>2206</v>
      </c>
      <c r="U915" s="7">
        <f>IF(ISERROR(FIND("РУСАЛ",S915,1)),0,1)</f>
        <v>0</v>
      </c>
      <c r="V915" s="7" t="s">
        <v>4008</v>
      </c>
      <c r="W915" s="1"/>
      <c r="X915" s="7" t="s">
        <v>4182</v>
      </c>
      <c r="Y915" s="1" t="s">
        <v>3957</v>
      </c>
      <c r="Z915" s="7" t="s">
        <v>4196</v>
      </c>
      <c r="AA915" s="1">
        <v>8111001100</v>
      </c>
      <c r="AB915" s="1">
        <v>50100</v>
      </c>
      <c r="AC915" s="1">
        <v>50000</v>
      </c>
      <c r="AD915" s="1">
        <v>110000</v>
      </c>
    </row>
    <row r="916" spans="1:30" x14ac:dyDescent="0.25">
      <c r="A916" s="1">
        <v>6874</v>
      </c>
      <c r="B916" s="1" t="s">
        <v>2207</v>
      </c>
      <c r="C916" s="2">
        <v>40193</v>
      </c>
      <c r="D916" s="3">
        <v>2010</v>
      </c>
      <c r="E916" s="3">
        <v>1</v>
      </c>
      <c r="F916" s="1" t="s">
        <v>22</v>
      </c>
      <c r="G916" s="1"/>
      <c r="H916" s="1" t="s">
        <v>2202</v>
      </c>
      <c r="I916" s="1" t="s">
        <v>2203</v>
      </c>
      <c r="J916" s="1">
        <v>5032194767</v>
      </c>
      <c r="K916" s="1" t="s">
        <v>731</v>
      </c>
      <c r="L916" s="1" t="s">
        <v>2204</v>
      </c>
      <c r="M916" s="1" t="s">
        <v>53</v>
      </c>
      <c r="N916" s="7" t="s">
        <v>4205</v>
      </c>
      <c r="O916" s="1"/>
      <c r="P916" s="1" t="s">
        <v>69</v>
      </c>
      <c r="Q916" s="1" t="s">
        <v>2208</v>
      </c>
      <c r="R916" s="1" t="s">
        <v>3873</v>
      </c>
      <c r="S916" s="1" t="s">
        <v>2209</v>
      </c>
      <c r="U916" s="7">
        <f>IF(ISERROR(FIND("РУСАЛ",S916,1)),0,1)</f>
        <v>0</v>
      </c>
      <c r="V916" s="7" t="s">
        <v>4173</v>
      </c>
      <c r="W916" s="1"/>
      <c r="X916" s="7" t="s">
        <v>4182</v>
      </c>
      <c r="Y916" s="1" t="s">
        <v>3957</v>
      </c>
      <c r="Z916" s="7" t="s">
        <v>4196</v>
      </c>
      <c r="AA916" s="1">
        <v>8111001100</v>
      </c>
      <c r="AB916" s="1">
        <v>120240</v>
      </c>
      <c r="AC916" s="1">
        <v>120000</v>
      </c>
      <c r="AD916" s="1">
        <v>264000</v>
      </c>
    </row>
    <row r="917" spans="1:30" x14ac:dyDescent="0.25">
      <c r="A917" s="1">
        <v>16426</v>
      </c>
      <c r="B917" s="1" t="s">
        <v>3214</v>
      </c>
      <c r="C917" s="2">
        <v>40402</v>
      </c>
      <c r="D917" s="3">
        <v>2010</v>
      </c>
      <c r="E917" s="3">
        <v>8</v>
      </c>
      <c r="F917" s="1" t="s">
        <v>22</v>
      </c>
      <c r="G917" s="1"/>
      <c r="H917" s="1" t="s">
        <v>729</v>
      </c>
      <c r="I917" s="1" t="s">
        <v>730</v>
      </c>
      <c r="J917" s="1">
        <v>5032194767</v>
      </c>
      <c r="K917" s="1" t="s">
        <v>731</v>
      </c>
      <c r="L917" s="1" t="s">
        <v>3215</v>
      </c>
      <c r="M917" s="1" t="s">
        <v>30</v>
      </c>
      <c r="N917" s="7" t="s">
        <v>4205</v>
      </c>
      <c r="O917" s="1"/>
      <c r="P917" s="1" t="s">
        <v>31</v>
      </c>
      <c r="Q917" s="1" t="s">
        <v>3216</v>
      </c>
      <c r="R917" s="1" t="s">
        <v>410</v>
      </c>
      <c r="S917" s="1" t="s">
        <v>3217</v>
      </c>
      <c r="U917" s="7">
        <f>IF(ISERROR(FIND("РУСАЛ",S917,1)),0,1)</f>
        <v>0</v>
      </c>
      <c r="V917" s="7" t="s">
        <v>3991</v>
      </c>
      <c r="W917" s="1" t="s">
        <v>1851</v>
      </c>
      <c r="X917" s="7" t="s">
        <v>4182</v>
      </c>
      <c r="Y917" s="1" t="s">
        <v>3957</v>
      </c>
      <c r="Z917" s="7" t="s">
        <v>4196</v>
      </c>
      <c r="AA917" s="1">
        <v>8111001100</v>
      </c>
      <c r="AB917" s="1">
        <v>54108</v>
      </c>
      <c r="AC917" s="1">
        <v>54000</v>
      </c>
      <c r="AD917" s="1">
        <v>114480</v>
      </c>
    </row>
    <row r="918" spans="1:30" x14ac:dyDescent="0.25">
      <c r="A918" s="1">
        <v>39582</v>
      </c>
      <c r="B918" s="1" t="s">
        <v>728</v>
      </c>
      <c r="C918" s="2">
        <v>40561</v>
      </c>
      <c r="D918" s="3">
        <v>2011</v>
      </c>
      <c r="E918" s="3">
        <v>1</v>
      </c>
      <c r="F918" s="1" t="s">
        <v>22</v>
      </c>
      <c r="G918" s="1"/>
      <c r="H918" s="1" t="s">
        <v>729</v>
      </c>
      <c r="I918" s="1" t="s">
        <v>730</v>
      </c>
      <c r="J918" s="1">
        <v>5032194767</v>
      </c>
      <c r="K918" s="1" t="s">
        <v>731</v>
      </c>
      <c r="L918" s="1" t="s">
        <v>732</v>
      </c>
      <c r="M918" s="1" t="s">
        <v>30</v>
      </c>
      <c r="N918" s="7" t="s">
        <v>4205</v>
      </c>
      <c r="O918" s="1"/>
      <c r="P918" s="1" t="s">
        <v>31</v>
      </c>
      <c r="Q918" s="1" t="s">
        <v>733</v>
      </c>
      <c r="R918" s="1" t="s">
        <v>410</v>
      </c>
      <c r="S918" s="1" t="s">
        <v>734</v>
      </c>
      <c r="V918" s="7" t="s">
        <v>4157</v>
      </c>
      <c r="W918" s="1" t="s">
        <v>1851</v>
      </c>
      <c r="X918" s="7" t="s">
        <v>4182</v>
      </c>
      <c r="Y918" s="1" t="s">
        <v>3957</v>
      </c>
      <c r="Z918" s="7" t="s">
        <v>4196</v>
      </c>
      <c r="AA918" s="1">
        <v>8111001100</v>
      </c>
      <c r="AB918" s="1">
        <v>54108</v>
      </c>
      <c r="AC918" s="1">
        <v>54000</v>
      </c>
      <c r="AD918" s="1">
        <v>102600</v>
      </c>
    </row>
    <row r="919" spans="1:30" x14ac:dyDescent="0.25">
      <c r="A919" s="1">
        <v>6839</v>
      </c>
      <c r="B919" s="1" t="s">
        <v>2168</v>
      </c>
      <c r="C919" s="2">
        <v>40190</v>
      </c>
      <c r="D919" s="3">
        <v>2010</v>
      </c>
      <c r="E919" s="3">
        <v>1</v>
      </c>
      <c r="F919" s="1" t="s">
        <v>22</v>
      </c>
      <c r="G919" s="1"/>
      <c r="H919" s="1" t="s">
        <v>2169</v>
      </c>
      <c r="I919" s="1" t="s">
        <v>2170</v>
      </c>
      <c r="J919" s="1">
        <v>5034007290</v>
      </c>
      <c r="K919" s="1" t="s">
        <v>2166</v>
      </c>
      <c r="L919" s="1" t="s">
        <v>2167</v>
      </c>
      <c r="M919" s="1" t="s">
        <v>57</v>
      </c>
      <c r="N919" s="7" t="s">
        <v>4200</v>
      </c>
      <c r="O919" s="1"/>
      <c r="P919" s="1" t="s">
        <v>40</v>
      </c>
      <c r="Q919" s="1" t="s">
        <v>2171</v>
      </c>
      <c r="R919" s="1" t="s">
        <v>3873</v>
      </c>
      <c r="S919" s="1" t="s">
        <v>2172</v>
      </c>
      <c r="U919" s="7">
        <f>IF(ISERROR(FIND("РУСАЛ",S919,1)),0,1)</f>
        <v>0</v>
      </c>
      <c r="V919" s="7" t="s">
        <v>4111</v>
      </c>
      <c r="W919" s="1"/>
      <c r="X919" s="7" t="s">
        <v>4183</v>
      </c>
      <c r="Y919" s="1" t="s">
        <v>3943</v>
      </c>
      <c r="Z919" s="7" t="s">
        <v>4196</v>
      </c>
      <c r="AA919" s="1">
        <v>8102100000</v>
      </c>
      <c r="AB919" s="1">
        <v>4612</v>
      </c>
      <c r="AC919" s="1">
        <v>4000</v>
      </c>
      <c r="AD919" s="1">
        <v>45200</v>
      </c>
    </row>
    <row r="920" spans="1:30" x14ac:dyDescent="0.25">
      <c r="A920" s="1">
        <v>31012</v>
      </c>
      <c r="B920" s="1" t="s">
        <v>3826</v>
      </c>
      <c r="C920" s="2">
        <v>40288</v>
      </c>
      <c r="D920" s="3">
        <v>2010</v>
      </c>
      <c r="E920" s="3">
        <v>4</v>
      </c>
      <c r="F920" s="1" t="s">
        <v>22</v>
      </c>
      <c r="G920" s="1"/>
      <c r="H920" s="1" t="s">
        <v>1636</v>
      </c>
      <c r="I920" s="1" t="s">
        <v>1713</v>
      </c>
      <c r="J920" s="1">
        <v>5036097203</v>
      </c>
      <c r="K920" s="1" t="s">
        <v>518</v>
      </c>
      <c r="L920" s="1" t="s">
        <v>3827</v>
      </c>
      <c r="M920" s="1" t="s">
        <v>514</v>
      </c>
      <c r="N920" s="7" t="s">
        <v>4204</v>
      </c>
      <c r="O920" s="1"/>
      <c r="P920" s="1" t="s">
        <v>24</v>
      </c>
      <c r="Q920" s="1" t="s">
        <v>3828</v>
      </c>
      <c r="R920" s="1" t="s">
        <v>3829</v>
      </c>
      <c r="S920" s="1" t="s">
        <v>1636</v>
      </c>
      <c r="T920" s="7" t="s">
        <v>4085</v>
      </c>
      <c r="V920" s="7" t="s">
        <v>4234</v>
      </c>
      <c r="W920" s="1" t="s">
        <v>503</v>
      </c>
      <c r="X920" s="7" t="s">
        <v>4177</v>
      </c>
      <c r="Y920" s="1" t="s">
        <v>3935</v>
      </c>
      <c r="Z920" s="7" t="s">
        <v>4195</v>
      </c>
      <c r="AA920" s="1">
        <v>7602009000</v>
      </c>
      <c r="AB920" s="1">
        <v>20000</v>
      </c>
      <c r="AC920" s="1">
        <v>20000</v>
      </c>
      <c r="AD920" s="1">
        <v>41600</v>
      </c>
    </row>
    <row r="921" spans="1:30" x14ac:dyDescent="0.25">
      <c r="A921" s="1">
        <v>31055</v>
      </c>
      <c r="B921" s="1" t="s">
        <v>3847</v>
      </c>
      <c r="C921" s="2">
        <v>40329</v>
      </c>
      <c r="D921" s="3">
        <v>2010</v>
      </c>
      <c r="E921" s="3">
        <v>5</v>
      </c>
      <c r="F921" s="1" t="s">
        <v>22</v>
      </c>
      <c r="G921" s="1"/>
      <c r="H921" s="1" t="s">
        <v>1636</v>
      </c>
      <c r="I921" s="1" t="s">
        <v>1713</v>
      </c>
      <c r="J921" s="1">
        <v>5036097203</v>
      </c>
      <c r="K921" s="1" t="s">
        <v>518</v>
      </c>
      <c r="L921" s="1" t="s">
        <v>3827</v>
      </c>
      <c r="M921" s="1" t="s">
        <v>514</v>
      </c>
      <c r="N921" s="7" t="s">
        <v>4204</v>
      </c>
      <c r="O921" s="1"/>
      <c r="P921" s="1" t="s">
        <v>24</v>
      </c>
      <c r="Q921" s="1" t="s">
        <v>3828</v>
      </c>
      <c r="R921" s="1" t="s">
        <v>3829</v>
      </c>
      <c r="S921" s="1" t="s">
        <v>1636</v>
      </c>
      <c r="T921" s="7" t="s">
        <v>4085</v>
      </c>
      <c r="V921" s="7" t="s">
        <v>4234</v>
      </c>
      <c r="W921" s="1" t="s">
        <v>503</v>
      </c>
      <c r="X921" s="7" t="s">
        <v>4177</v>
      </c>
      <c r="Y921" s="1" t="s">
        <v>3935</v>
      </c>
      <c r="Z921" s="7" t="s">
        <v>4195</v>
      </c>
      <c r="AA921" s="1">
        <v>7602009000</v>
      </c>
      <c r="AB921" s="1">
        <v>10000</v>
      </c>
      <c r="AC921" s="1">
        <v>10000</v>
      </c>
      <c r="AD921" s="1">
        <v>18000</v>
      </c>
    </row>
    <row r="922" spans="1:30" x14ac:dyDescent="0.25">
      <c r="A922" s="1">
        <v>31056</v>
      </c>
      <c r="B922" s="1" t="s">
        <v>3847</v>
      </c>
      <c r="C922" s="2">
        <v>40329</v>
      </c>
      <c r="D922" s="3">
        <v>2010</v>
      </c>
      <c r="E922" s="3">
        <v>5</v>
      </c>
      <c r="F922" s="1" t="s">
        <v>22</v>
      </c>
      <c r="G922" s="1"/>
      <c r="H922" s="1" t="s">
        <v>1636</v>
      </c>
      <c r="I922" s="1" t="s">
        <v>1713</v>
      </c>
      <c r="J922" s="1">
        <v>5036097203</v>
      </c>
      <c r="K922" s="1" t="s">
        <v>518</v>
      </c>
      <c r="L922" s="1" t="s">
        <v>3827</v>
      </c>
      <c r="M922" s="1" t="s">
        <v>514</v>
      </c>
      <c r="N922" s="7" t="s">
        <v>4204</v>
      </c>
      <c r="O922" s="1"/>
      <c r="P922" s="1" t="s">
        <v>24</v>
      </c>
      <c r="Q922" s="1" t="s">
        <v>3848</v>
      </c>
      <c r="R922" s="1" t="s">
        <v>3849</v>
      </c>
      <c r="S922" s="1" t="s">
        <v>1636</v>
      </c>
      <c r="T922" s="7" t="s">
        <v>4085</v>
      </c>
      <c r="V922" s="7" t="s">
        <v>4234</v>
      </c>
      <c r="W922" s="1" t="s">
        <v>503</v>
      </c>
      <c r="X922" s="7" t="s">
        <v>4177</v>
      </c>
      <c r="Y922" s="1" t="s">
        <v>3935</v>
      </c>
      <c r="Z922" s="7" t="s">
        <v>4195</v>
      </c>
      <c r="AA922" s="1">
        <v>7602009000</v>
      </c>
      <c r="AB922" s="1">
        <v>10000</v>
      </c>
      <c r="AC922" s="1">
        <v>10000</v>
      </c>
      <c r="AD922" s="1">
        <v>14500</v>
      </c>
    </row>
    <row r="923" spans="1:30" x14ac:dyDescent="0.25">
      <c r="A923" s="1">
        <v>31092</v>
      </c>
      <c r="B923" s="1" t="s">
        <v>3854</v>
      </c>
      <c r="C923" s="2">
        <v>40296</v>
      </c>
      <c r="D923" s="3">
        <v>2010</v>
      </c>
      <c r="E923" s="3">
        <v>4</v>
      </c>
      <c r="F923" s="1" t="s">
        <v>22</v>
      </c>
      <c r="G923" s="1"/>
      <c r="H923" s="1" t="s">
        <v>3855</v>
      </c>
      <c r="I923" s="1" t="s">
        <v>3856</v>
      </c>
      <c r="J923" s="1">
        <v>5036097203</v>
      </c>
      <c r="K923" s="1" t="s">
        <v>518</v>
      </c>
      <c r="L923" s="1" t="s">
        <v>3827</v>
      </c>
      <c r="M923" s="1" t="s">
        <v>247</v>
      </c>
      <c r="N923" s="7" t="s">
        <v>4203</v>
      </c>
      <c r="O923" s="1"/>
      <c r="P923" s="1" t="s">
        <v>31</v>
      </c>
      <c r="Q923" s="1" t="s">
        <v>3857</v>
      </c>
      <c r="R923" s="1" t="s">
        <v>3858</v>
      </c>
      <c r="S923" s="1" t="s">
        <v>3859</v>
      </c>
      <c r="T923" s="7" t="s">
        <v>4085</v>
      </c>
      <c r="V923" s="7" t="s">
        <v>4234</v>
      </c>
      <c r="W923" s="1" t="s">
        <v>503</v>
      </c>
      <c r="X923" s="7" t="s">
        <v>4177</v>
      </c>
      <c r="Y923" s="1" t="s">
        <v>3935</v>
      </c>
      <c r="Z923" s="7" t="s">
        <v>4195</v>
      </c>
      <c r="AA923" s="1">
        <v>7602009000</v>
      </c>
      <c r="AB923" s="1">
        <v>43940</v>
      </c>
      <c r="AC923" s="1">
        <v>43940</v>
      </c>
      <c r="AD923" s="1">
        <v>54925</v>
      </c>
    </row>
    <row r="924" spans="1:30" x14ac:dyDescent="0.25">
      <c r="A924" s="1">
        <v>31271</v>
      </c>
      <c r="B924" s="1" t="s">
        <v>105</v>
      </c>
      <c r="C924" s="2">
        <v>40583</v>
      </c>
      <c r="D924" s="3">
        <v>2011</v>
      </c>
      <c r="E924" s="3">
        <v>2</v>
      </c>
      <c r="F924" s="1" t="s">
        <v>22</v>
      </c>
      <c r="G924" s="1"/>
      <c r="H924" s="1" t="s">
        <v>106</v>
      </c>
      <c r="I924" s="1" t="s">
        <v>107</v>
      </c>
      <c r="J924" s="1">
        <v>5036098447</v>
      </c>
      <c r="K924" s="1" t="s">
        <v>108</v>
      </c>
      <c r="L924" s="1" t="s">
        <v>109</v>
      </c>
      <c r="M924" s="1" t="s">
        <v>103</v>
      </c>
      <c r="N924" s="7" t="s">
        <v>4206</v>
      </c>
      <c r="O924" s="1"/>
      <c r="P924" s="1" t="s">
        <v>40</v>
      </c>
      <c r="Q924" s="1" t="s">
        <v>110</v>
      </c>
      <c r="R924" s="1" t="s">
        <v>111</v>
      </c>
      <c r="S924" s="1" t="s">
        <v>112</v>
      </c>
      <c r="T924" s="7" t="s">
        <v>4085</v>
      </c>
      <c r="V924" s="7" t="s">
        <v>4234</v>
      </c>
      <c r="W924" s="1" t="s">
        <v>3876</v>
      </c>
      <c r="X924" s="7" t="s">
        <v>4180</v>
      </c>
      <c r="Y924" s="1" t="s">
        <v>3927</v>
      </c>
      <c r="Z924" s="7" t="s">
        <v>4196</v>
      </c>
      <c r="AA924" s="1">
        <v>7403220000</v>
      </c>
      <c r="AB924" s="1">
        <v>32.6</v>
      </c>
      <c r="AC924" s="1">
        <v>30</v>
      </c>
      <c r="AD924" s="1">
        <v>744.04</v>
      </c>
    </row>
    <row r="925" spans="1:30" x14ac:dyDescent="0.25">
      <c r="A925" s="1">
        <v>2024</v>
      </c>
      <c r="B925" s="1" t="s">
        <v>1762</v>
      </c>
      <c r="C925" s="2">
        <v>40402</v>
      </c>
      <c r="D925" s="3">
        <v>2010</v>
      </c>
      <c r="E925" s="3">
        <v>8</v>
      </c>
      <c r="F925" s="1" t="s">
        <v>22</v>
      </c>
      <c r="G925" s="1"/>
      <c r="H925" s="1" t="s">
        <v>1763</v>
      </c>
      <c r="I925" s="1" t="s">
        <v>1764</v>
      </c>
      <c r="J925" s="1">
        <v>5038070447</v>
      </c>
      <c r="K925" s="1" t="s">
        <v>1765</v>
      </c>
      <c r="L925" s="1" t="s">
        <v>1766</v>
      </c>
      <c r="M925" s="1" t="s">
        <v>103</v>
      </c>
      <c r="N925" s="7" t="s">
        <v>4218</v>
      </c>
      <c r="O925" s="1"/>
      <c r="P925" s="1" t="s">
        <v>24</v>
      </c>
      <c r="Q925" s="1" t="s">
        <v>1767</v>
      </c>
      <c r="R925" s="1" t="s">
        <v>1768</v>
      </c>
      <c r="S925" s="1" t="s">
        <v>1769</v>
      </c>
      <c r="U925" s="7">
        <f>IF(ISERROR(FIND("РУСАЛ",S925,1)),0,1)</f>
        <v>0</v>
      </c>
      <c r="V925" s="7" t="s">
        <v>3985</v>
      </c>
      <c r="W925" s="1" t="s">
        <v>1770</v>
      </c>
      <c r="X925" s="7" t="s">
        <v>4180</v>
      </c>
      <c r="Y925" s="1" t="s">
        <v>3928</v>
      </c>
      <c r="Z925" s="7" t="s">
        <v>4196</v>
      </c>
      <c r="AA925" s="1">
        <v>7403290000</v>
      </c>
      <c r="AB925" s="1">
        <v>360</v>
      </c>
      <c r="AC925" s="1">
        <v>342</v>
      </c>
      <c r="AD925" s="1">
        <v>6771.6</v>
      </c>
    </row>
    <row r="926" spans="1:30" x14ac:dyDescent="0.25">
      <c r="A926" s="1">
        <v>14512</v>
      </c>
      <c r="B926" s="1" t="s">
        <v>3072</v>
      </c>
      <c r="C926" s="2">
        <v>40294</v>
      </c>
      <c r="D926" s="3">
        <v>2010</v>
      </c>
      <c r="E926" s="3">
        <v>4</v>
      </c>
      <c r="F926" s="1" t="s">
        <v>22</v>
      </c>
      <c r="G926" s="1"/>
      <c r="H926" s="1" t="s">
        <v>3073</v>
      </c>
      <c r="I926" s="1" t="s">
        <v>3074</v>
      </c>
      <c r="J926" s="1">
        <v>5042001083</v>
      </c>
      <c r="K926" s="1" t="s">
        <v>3075</v>
      </c>
      <c r="L926" s="1" t="s">
        <v>3076</v>
      </c>
      <c r="M926" s="1" t="s">
        <v>122</v>
      </c>
      <c r="N926" s="7" t="s">
        <v>4212</v>
      </c>
      <c r="O926" s="1"/>
      <c r="P926" s="1" t="s">
        <v>24</v>
      </c>
      <c r="Q926" s="1" t="s">
        <v>3077</v>
      </c>
      <c r="R926" s="1" t="s">
        <v>410</v>
      </c>
      <c r="S926" s="1" t="s">
        <v>3078</v>
      </c>
      <c r="U926" s="7">
        <f>IF(ISERROR(FIND("РУСАЛ",S926,1)),0,1)</f>
        <v>0</v>
      </c>
      <c r="V926" s="7" t="s">
        <v>3989</v>
      </c>
      <c r="W926" s="1" t="s">
        <v>3079</v>
      </c>
      <c r="X926" s="7" t="s">
        <v>4191</v>
      </c>
      <c r="Y926" s="1" t="s">
        <v>3954</v>
      </c>
      <c r="Z926" s="7" t="s">
        <v>4196</v>
      </c>
      <c r="AA926" s="1">
        <v>8109200000</v>
      </c>
      <c r="AB926" s="1">
        <v>474</v>
      </c>
      <c r="AC926" s="1">
        <v>342</v>
      </c>
      <c r="AD926" s="1">
        <v>29160</v>
      </c>
    </row>
    <row r="927" spans="1:30" x14ac:dyDescent="0.25">
      <c r="A927" s="1">
        <v>16</v>
      </c>
      <c r="B927" s="1" t="s">
        <v>1628</v>
      </c>
      <c r="C927" s="2">
        <v>40198</v>
      </c>
      <c r="D927" s="3">
        <v>2010</v>
      </c>
      <c r="E927" s="3">
        <v>1</v>
      </c>
      <c r="F927" s="1" t="s">
        <v>22</v>
      </c>
      <c r="G927" s="1"/>
      <c r="H927" s="1" t="s">
        <v>1629</v>
      </c>
      <c r="I927" s="1" t="s">
        <v>1630</v>
      </c>
      <c r="J927" s="1">
        <v>5044042279</v>
      </c>
      <c r="K927" s="1" t="s">
        <v>1631</v>
      </c>
      <c r="L927" s="1" t="s">
        <v>1632</v>
      </c>
      <c r="M927" s="1" t="s">
        <v>62</v>
      </c>
      <c r="N927" s="7" t="s">
        <v>4218</v>
      </c>
      <c r="O927" s="1"/>
      <c r="P927" s="1" t="s">
        <v>49</v>
      </c>
      <c r="Q927" s="1" t="s">
        <v>1633</v>
      </c>
      <c r="R927" s="1" t="s">
        <v>1634</v>
      </c>
      <c r="S927" s="1" t="s">
        <v>1635</v>
      </c>
      <c r="U927" s="7">
        <f>IF(ISERROR(FIND("РУСАЛ",S927,1)),0,1)</f>
        <v>0</v>
      </c>
      <c r="V927" s="7" t="s">
        <v>4115</v>
      </c>
      <c r="W927" s="1"/>
      <c r="X927" s="7" t="s">
        <v>4180</v>
      </c>
      <c r="Y927" s="1" t="s">
        <v>3927</v>
      </c>
      <c r="Z927" s="7" t="s">
        <v>4196</v>
      </c>
      <c r="AA927" s="1">
        <v>7403220000</v>
      </c>
      <c r="AB927" s="1">
        <v>1</v>
      </c>
      <c r="AC927" s="1">
        <v>1</v>
      </c>
      <c r="AD927" s="1">
        <v>3174</v>
      </c>
    </row>
    <row r="928" spans="1:30" x14ac:dyDescent="0.25">
      <c r="A928" s="1">
        <v>8467</v>
      </c>
      <c r="B928" s="1" t="s">
        <v>2384</v>
      </c>
      <c r="C928" s="2">
        <v>40497</v>
      </c>
      <c r="D928" s="3">
        <v>2010</v>
      </c>
      <c r="E928" s="3">
        <v>11</v>
      </c>
      <c r="F928" s="1" t="s">
        <v>22</v>
      </c>
      <c r="G928" s="1"/>
      <c r="H928" s="1" t="s">
        <v>2385</v>
      </c>
      <c r="I928" s="1" t="s">
        <v>2386</v>
      </c>
      <c r="J928" s="1">
        <v>5044067629</v>
      </c>
      <c r="K928" s="1" t="s">
        <v>2387</v>
      </c>
      <c r="L928" s="1" t="s">
        <v>2388</v>
      </c>
      <c r="M928" s="1" t="s">
        <v>53</v>
      </c>
      <c r="N928" s="7" t="s">
        <v>4205</v>
      </c>
      <c r="O928" s="1"/>
      <c r="P928" s="1" t="s">
        <v>61</v>
      </c>
      <c r="Q928" s="1" t="s">
        <v>2389</v>
      </c>
      <c r="R928" s="1" t="s">
        <v>410</v>
      </c>
      <c r="S928" s="1" t="s">
        <v>2390</v>
      </c>
      <c r="U928" s="7">
        <f>IF(ISERROR(FIND("РУСАЛ",S928,1)),0,1)</f>
        <v>0</v>
      </c>
      <c r="V928" s="7" t="s">
        <v>4148</v>
      </c>
      <c r="W928" s="1" t="s">
        <v>2391</v>
      </c>
      <c r="X928" s="7" t="s">
        <v>4193</v>
      </c>
      <c r="Y928" s="1" t="s">
        <v>3959</v>
      </c>
      <c r="Z928" s="7" t="s">
        <v>4196</v>
      </c>
      <c r="AA928" s="1">
        <v>8112290000</v>
      </c>
      <c r="AB928" s="1">
        <v>384</v>
      </c>
      <c r="AC928" s="1">
        <v>384</v>
      </c>
      <c r="AD928" s="1">
        <v>711.74</v>
      </c>
    </row>
    <row r="929" spans="1:30" x14ac:dyDescent="0.25">
      <c r="A929" s="1">
        <v>9092</v>
      </c>
      <c r="B929" s="1" t="s">
        <v>2557</v>
      </c>
      <c r="C929" s="2">
        <v>40533</v>
      </c>
      <c r="D929" s="3">
        <v>2010</v>
      </c>
      <c r="E929" s="3">
        <v>12</v>
      </c>
      <c r="F929" s="1" t="s">
        <v>22</v>
      </c>
      <c r="G929" s="1"/>
      <c r="H929" s="1" t="s">
        <v>2385</v>
      </c>
      <c r="I929" s="1" t="s">
        <v>2558</v>
      </c>
      <c r="J929" s="1">
        <v>5044067629</v>
      </c>
      <c r="K929" s="1" t="s">
        <v>2387</v>
      </c>
      <c r="L929" s="1" t="s">
        <v>2388</v>
      </c>
      <c r="M929" s="1" t="s">
        <v>53</v>
      </c>
      <c r="N929" s="7" t="s">
        <v>4205</v>
      </c>
      <c r="O929" s="1"/>
      <c r="P929" s="1" t="s">
        <v>61</v>
      </c>
      <c r="Q929" s="1" t="s">
        <v>2559</v>
      </c>
      <c r="R929" s="1" t="s">
        <v>2560</v>
      </c>
      <c r="S929" s="1" t="s">
        <v>2390</v>
      </c>
      <c r="U929" s="7">
        <f>IF(ISERROR(FIND("РУСАЛ",S929,1)),0,1)</f>
        <v>0</v>
      </c>
      <c r="V929" s="7" t="s">
        <v>4148</v>
      </c>
      <c r="W929" s="1" t="s">
        <v>2391</v>
      </c>
      <c r="X929" s="7" t="s">
        <v>4193</v>
      </c>
      <c r="Y929" s="1" t="s">
        <v>3959</v>
      </c>
      <c r="Z929" s="7" t="s">
        <v>4196</v>
      </c>
      <c r="AA929" s="1">
        <v>8112290000</v>
      </c>
      <c r="AB929" s="1">
        <v>120</v>
      </c>
      <c r="AC929" s="1">
        <v>120</v>
      </c>
      <c r="AD929" s="1">
        <v>518.69000000000005</v>
      </c>
    </row>
    <row r="930" spans="1:30" x14ac:dyDescent="0.25">
      <c r="A930" s="1">
        <v>9150</v>
      </c>
      <c r="B930" s="1" t="s">
        <v>2583</v>
      </c>
      <c r="C930" s="2">
        <v>40536</v>
      </c>
      <c r="D930" s="3">
        <v>2010</v>
      </c>
      <c r="E930" s="3">
        <v>12</v>
      </c>
      <c r="F930" s="1" t="s">
        <v>22</v>
      </c>
      <c r="G930" s="1"/>
      <c r="H930" s="1" t="s">
        <v>2385</v>
      </c>
      <c r="I930" s="1" t="s">
        <v>2558</v>
      </c>
      <c r="J930" s="1">
        <v>5044067629</v>
      </c>
      <c r="K930" s="1" t="s">
        <v>2387</v>
      </c>
      <c r="L930" s="1" t="s">
        <v>2388</v>
      </c>
      <c r="M930" s="1" t="s">
        <v>53</v>
      </c>
      <c r="N930" s="7" t="s">
        <v>4205</v>
      </c>
      <c r="O930" s="1"/>
      <c r="P930" s="1" t="s">
        <v>61</v>
      </c>
      <c r="Q930" s="1" t="s">
        <v>2559</v>
      </c>
      <c r="R930" s="1" t="s">
        <v>2560</v>
      </c>
      <c r="S930" s="1" t="s">
        <v>2390</v>
      </c>
      <c r="U930" s="7">
        <f>IF(ISERROR(FIND("РУСАЛ",S930,1)),0,1)</f>
        <v>0</v>
      </c>
      <c r="V930" s="7" t="s">
        <v>4148</v>
      </c>
      <c r="W930" s="1" t="s">
        <v>2391</v>
      </c>
      <c r="X930" s="7" t="s">
        <v>4193</v>
      </c>
      <c r="Y930" s="1" t="s">
        <v>3959</v>
      </c>
      <c r="Z930" s="7" t="s">
        <v>4196</v>
      </c>
      <c r="AA930" s="1">
        <v>8112290000</v>
      </c>
      <c r="AB930" s="1">
        <v>120</v>
      </c>
      <c r="AC930" s="1">
        <v>120</v>
      </c>
      <c r="AD930" s="1">
        <v>518.69000000000005</v>
      </c>
    </row>
    <row r="931" spans="1:30" x14ac:dyDescent="0.25">
      <c r="A931" s="1">
        <v>10109</v>
      </c>
      <c r="B931" s="1" t="s">
        <v>2604</v>
      </c>
      <c r="C931" s="2">
        <v>40213</v>
      </c>
      <c r="D931" s="3">
        <v>2010</v>
      </c>
      <c r="E931" s="3">
        <v>2</v>
      </c>
      <c r="F931" s="1" t="s">
        <v>22</v>
      </c>
      <c r="G931" s="1"/>
      <c r="H931" s="1" t="s">
        <v>2385</v>
      </c>
      <c r="I931" s="1" t="s">
        <v>2605</v>
      </c>
      <c r="J931" s="1">
        <v>5044067629</v>
      </c>
      <c r="K931" s="1" t="s">
        <v>2387</v>
      </c>
      <c r="L931" s="1" t="s">
        <v>2388</v>
      </c>
      <c r="M931" s="1" t="s">
        <v>53</v>
      </c>
      <c r="N931" s="7" t="s">
        <v>4205</v>
      </c>
      <c r="O931" s="1"/>
      <c r="P931" s="1" t="s">
        <v>31</v>
      </c>
      <c r="Q931" s="1" t="s">
        <v>2606</v>
      </c>
      <c r="R931" s="1" t="s">
        <v>410</v>
      </c>
      <c r="S931" s="1" t="s">
        <v>2607</v>
      </c>
      <c r="U931" s="7">
        <f>IF(ISERROR(FIND("РУСАЛ",S931,1)),0,1)</f>
        <v>0</v>
      </c>
      <c r="V931" s="7" t="s">
        <v>4129</v>
      </c>
      <c r="W931" s="1" t="s">
        <v>2607</v>
      </c>
      <c r="X931" s="7" t="s">
        <v>4193</v>
      </c>
      <c r="Y931" s="1" t="s">
        <v>3959</v>
      </c>
      <c r="Z931" s="7" t="s">
        <v>4196</v>
      </c>
      <c r="AA931" s="1">
        <v>8112290000</v>
      </c>
      <c r="AB931" s="1">
        <v>276</v>
      </c>
      <c r="AC931" s="1">
        <v>276</v>
      </c>
      <c r="AD931" s="1">
        <v>948</v>
      </c>
    </row>
    <row r="932" spans="1:30" x14ac:dyDescent="0.25">
      <c r="A932" s="1">
        <v>14997</v>
      </c>
      <c r="B932" s="1" t="s">
        <v>3175</v>
      </c>
      <c r="C932" s="2">
        <v>40389</v>
      </c>
      <c r="D932" s="3">
        <v>2010</v>
      </c>
      <c r="E932" s="3">
        <v>7</v>
      </c>
      <c r="F932" s="1" t="s">
        <v>22</v>
      </c>
      <c r="G932" s="1"/>
      <c r="H932" s="1" t="s">
        <v>3176</v>
      </c>
      <c r="I932" s="1" t="s">
        <v>3177</v>
      </c>
      <c r="J932" s="1">
        <v>5044067629</v>
      </c>
      <c r="K932" s="1" t="s">
        <v>2387</v>
      </c>
      <c r="L932" s="1" t="s">
        <v>3178</v>
      </c>
      <c r="M932" s="1" t="s">
        <v>53</v>
      </c>
      <c r="N932" s="7" t="s">
        <v>4205</v>
      </c>
      <c r="O932" s="1"/>
      <c r="P932" s="1" t="s">
        <v>61</v>
      </c>
      <c r="Q932" s="1" t="s">
        <v>3179</v>
      </c>
      <c r="R932" s="1" t="s">
        <v>410</v>
      </c>
      <c r="S932" s="1" t="s">
        <v>2390</v>
      </c>
      <c r="U932" s="7">
        <f>IF(ISERROR(FIND("РУСАЛ",S932,1)),0,1)</f>
        <v>0</v>
      </c>
      <c r="V932" s="7" t="s">
        <v>4148</v>
      </c>
      <c r="W932" s="1" t="s">
        <v>3180</v>
      </c>
      <c r="X932" s="7" t="s">
        <v>4193</v>
      </c>
      <c r="Y932" s="1" t="s">
        <v>3959</v>
      </c>
      <c r="Z932" s="7" t="s">
        <v>4196</v>
      </c>
      <c r="AA932" s="1">
        <v>8112290000</v>
      </c>
      <c r="AB932" s="1">
        <v>165</v>
      </c>
      <c r="AC932" s="1">
        <v>165</v>
      </c>
      <c r="AD932" s="1">
        <v>413.05</v>
      </c>
    </row>
    <row r="933" spans="1:30" x14ac:dyDescent="0.25">
      <c r="A933" s="1">
        <v>16462</v>
      </c>
      <c r="B933" s="1" t="s">
        <v>3222</v>
      </c>
      <c r="C933" s="2">
        <v>40401</v>
      </c>
      <c r="D933" s="3">
        <v>2010</v>
      </c>
      <c r="E933" s="3">
        <v>8</v>
      </c>
      <c r="F933" s="1" t="s">
        <v>22</v>
      </c>
      <c r="G933" s="1"/>
      <c r="H933" s="1" t="s">
        <v>3176</v>
      </c>
      <c r="I933" s="1" t="s">
        <v>3177</v>
      </c>
      <c r="J933" s="1">
        <v>5044067629</v>
      </c>
      <c r="K933" s="1" t="s">
        <v>2387</v>
      </c>
      <c r="L933" s="1" t="s">
        <v>3178</v>
      </c>
      <c r="M933" s="1" t="s">
        <v>53</v>
      </c>
      <c r="N933" s="7" t="s">
        <v>4205</v>
      </c>
      <c r="O933" s="1"/>
      <c r="P933" s="1" t="s">
        <v>61</v>
      </c>
      <c r="Q933" s="1" t="s">
        <v>3223</v>
      </c>
      <c r="R933" s="1" t="s">
        <v>410</v>
      </c>
      <c r="S933" s="1" t="s">
        <v>2390</v>
      </c>
      <c r="U933" s="7">
        <f>IF(ISERROR(FIND("РУСАЛ",S933,1)),0,1)</f>
        <v>0</v>
      </c>
      <c r="V933" s="7" t="s">
        <v>4148</v>
      </c>
      <c r="W933" s="1" t="s">
        <v>3180</v>
      </c>
      <c r="X933" s="7" t="s">
        <v>4193</v>
      </c>
      <c r="Y933" s="1" t="s">
        <v>3959</v>
      </c>
      <c r="Z933" s="7" t="s">
        <v>4196</v>
      </c>
      <c r="AA933" s="1">
        <v>8112290000</v>
      </c>
      <c r="AB933" s="1">
        <v>330</v>
      </c>
      <c r="AC933" s="1">
        <v>330</v>
      </c>
      <c r="AD933" s="1">
        <v>257.75</v>
      </c>
    </row>
    <row r="934" spans="1:30" x14ac:dyDescent="0.25">
      <c r="A934" s="1">
        <v>31490</v>
      </c>
      <c r="B934" s="1" t="s">
        <v>170</v>
      </c>
      <c r="C934" s="2">
        <v>40631</v>
      </c>
      <c r="D934" s="3">
        <v>2011</v>
      </c>
      <c r="E934" s="3">
        <v>3</v>
      </c>
      <c r="F934" s="1" t="s">
        <v>22</v>
      </c>
      <c r="G934" s="1"/>
      <c r="H934" s="1"/>
      <c r="I934" s="1"/>
      <c r="J934" s="1">
        <v>5045002261</v>
      </c>
      <c r="K934" s="1" t="s">
        <v>171</v>
      </c>
      <c r="L934" s="1" t="s">
        <v>172</v>
      </c>
      <c r="M934" s="1"/>
      <c r="N934" s="7" t="s">
        <v>4065</v>
      </c>
      <c r="O934" s="1"/>
      <c r="P934" s="1" t="s">
        <v>52</v>
      </c>
      <c r="Q934" s="1" t="s">
        <v>173</v>
      </c>
      <c r="R934" s="1"/>
      <c r="S934" s="1" t="s">
        <v>174</v>
      </c>
      <c r="T934" s="7" t="s">
        <v>4085</v>
      </c>
      <c r="V934" s="7" t="s">
        <v>4234</v>
      </c>
      <c r="W934" s="1" t="s">
        <v>197</v>
      </c>
      <c r="X934" s="7" t="s">
        <v>4180</v>
      </c>
      <c r="Y934" s="1" t="s">
        <v>3920</v>
      </c>
      <c r="Z934" s="7" t="s">
        <v>4195</v>
      </c>
      <c r="AA934" s="1">
        <v>7404009900</v>
      </c>
      <c r="AB934" s="1">
        <v>1.2</v>
      </c>
      <c r="AC934" s="1">
        <v>1.1659999999999999</v>
      </c>
      <c r="AD934" s="1">
        <v>2.08</v>
      </c>
    </row>
    <row r="935" spans="1:30" x14ac:dyDescent="0.25">
      <c r="A935" s="1">
        <v>34489</v>
      </c>
      <c r="B935" s="1" t="s">
        <v>170</v>
      </c>
      <c r="C935" s="2">
        <v>40631</v>
      </c>
      <c r="D935" s="3">
        <v>2011</v>
      </c>
      <c r="E935" s="3">
        <v>3</v>
      </c>
      <c r="F935" s="1" t="s">
        <v>22</v>
      </c>
      <c r="G935" s="1"/>
      <c r="H935" s="1"/>
      <c r="I935" s="1"/>
      <c r="J935" s="1">
        <v>5045002261</v>
      </c>
      <c r="K935" s="1" t="s">
        <v>171</v>
      </c>
      <c r="L935" s="1" t="s">
        <v>172</v>
      </c>
      <c r="M935" s="1"/>
      <c r="N935" s="7" t="s">
        <v>4065</v>
      </c>
      <c r="O935" s="1"/>
      <c r="P935" s="1" t="s">
        <v>52</v>
      </c>
      <c r="Q935" s="1" t="s">
        <v>523</v>
      </c>
      <c r="R935" s="1"/>
      <c r="S935" s="1" t="s">
        <v>174</v>
      </c>
      <c r="T935" s="7" t="s">
        <v>4085</v>
      </c>
      <c r="V935" s="7" t="s">
        <v>4234</v>
      </c>
      <c r="W935" s="1" t="s">
        <v>197</v>
      </c>
      <c r="X935" s="7" t="s">
        <v>4177</v>
      </c>
      <c r="Y935" s="1" t="s">
        <v>3935</v>
      </c>
      <c r="Z935" s="7" t="s">
        <v>4195</v>
      </c>
      <c r="AA935" s="1">
        <v>7602001100</v>
      </c>
      <c r="AB935" s="1">
        <v>0.18809999999999999</v>
      </c>
      <c r="AC935" s="1">
        <v>0.13661999999999999</v>
      </c>
      <c r="AD935" s="1">
        <v>7.9200000000000007E-2</v>
      </c>
    </row>
    <row r="936" spans="1:30" x14ac:dyDescent="0.25">
      <c r="A936" s="1">
        <v>41138</v>
      </c>
      <c r="B936" s="1" t="s">
        <v>170</v>
      </c>
      <c r="C936" s="2">
        <v>40631</v>
      </c>
      <c r="D936" s="3">
        <v>2011</v>
      </c>
      <c r="E936" s="3">
        <v>3</v>
      </c>
      <c r="F936" s="1" t="s">
        <v>22</v>
      </c>
      <c r="G936" s="1"/>
      <c r="H936" s="1"/>
      <c r="I936" s="1"/>
      <c r="J936" s="1">
        <v>5045002261</v>
      </c>
      <c r="K936" s="1" t="s">
        <v>171</v>
      </c>
      <c r="L936" s="1" t="s">
        <v>172</v>
      </c>
      <c r="M936" s="1"/>
      <c r="N936" s="7" t="s">
        <v>4065</v>
      </c>
      <c r="O936" s="1"/>
      <c r="P936" s="1" t="s">
        <v>52</v>
      </c>
      <c r="Q936" s="1" t="s">
        <v>1073</v>
      </c>
      <c r="R936" s="1"/>
      <c r="S936" s="1" t="s">
        <v>174</v>
      </c>
      <c r="V936" s="7" t="s">
        <v>4093</v>
      </c>
      <c r="W936" s="1" t="s">
        <v>197</v>
      </c>
      <c r="X936" s="7" t="s">
        <v>4189</v>
      </c>
      <c r="Y936" s="1" t="s">
        <v>3953</v>
      </c>
      <c r="Z936" s="7" t="s">
        <v>4195</v>
      </c>
      <c r="AA936" s="1">
        <v>8108300000</v>
      </c>
      <c r="AB936" s="1">
        <v>0.31</v>
      </c>
      <c r="AC936" s="1">
        <v>0.2288</v>
      </c>
      <c r="AD936" s="1">
        <v>0.28000000000000003</v>
      </c>
    </row>
    <row r="937" spans="1:30" x14ac:dyDescent="0.25">
      <c r="A937" s="1">
        <v>6989</v>
      </c>
      <c r="B937" s="1" t="s">
        <v>2258</v>
      </c>
      <c r="C937" s="2">
        <v>40205</v>
      </c>
      <c r="D937" s="3">
        <v>2010</v>
      </c>
      <c r="E937" s="3">
        <v>1</v>
      </c>
      <c r="F937" s="1" t="s">
        <v>22</v>
      </c>
      <c r="G937" s="1"/>
      <c r="H937" s="1" t="s">
        <v>696</v>
      </c>
      <c r="I937" s="1" t="s">
        <v>2259</v>
      </c>
      <c r="J937" s="1">
        <v>5045020486</v>
      </c>
      <c r="K937" s="1" t="s">
        <v>631</v>
      </c>
      <c r="L937" s="1" t="s">
        <v>632</v>
      </c>
      <c r="M937" s="1" t="s">
        <v>70</v>
      </c>
      <c r="N937" s="7" t="s">
        <v>4208</v>
      </c>
      <c r="O937" s="1"/>
      <c r="P937" s="1" t="s">
        <v>54</v>
      </c>
      <c r="Q937" s="1" t="s">
        <v>2260</v>
      </c>
      <c r="R937" s="1" t="s">
        <v>2261</v>
      </c>
      <c r="S937" s="1" t="s">
        <v>635</v>
      </c>
      <c r="U937" s="7">
        <f>IF(ISERROR(FIND("РУСАЛ",S937,1)),0,1)</f>
        <v>0</v>
      </c>
      <c r="V937" s="7" t="s">
        <v>3981</v>
      </c>
      <c r="W937" s="1"/>
      <c r="X937" s="7" t="s">
        <v>4189</v>
      </c>
      <c r="Y937" s="1" t="s">
        <v>3950</v>
      </c>
      <c r="Z937" s="7" t="s">
        <v>4196</v>
      </c>
      <c r="AA937" s="1">
        <v>8108200001</v>
      </c>
      <c r="AB937" s="1">
        <v>19777</v>
      </c>
      <c r="AC937" s="1">
        <v>18003</v>
      </c>
      <c r="AD937" s="1">
        <v>133922</v>
      </c>
    </row>
    <row r="938" spans="1:30" x14ac:dyDescent="0.25">
      <c r="A938" s="1">
        <v>8316</v>
      </c>
      <c r="B938" s="1" t="s">
        <v>2313</v>
      </c>
      <c r="C938" s="2">
        <v>40490</v>
      </c>
      <c r="D938" s="3">
        <v>2010</v>
      </c>
      <c r="E938" s="3">
        <v>11</v>
      </c>
      <c r="F938" s="1" t="s">
        <v>22</v>
      </c>
      <c r="G938" s="1"/>
      <c r="H938" s="1" t="s">
        <v>696</v>
      </c>
      <c r="I938" s="1" t="s">
        <v>2314</v>
      </c>
      <c r="J938" s="1">
        <v>5045020486</v>
      </c>
      <c r="K938" s="1" t="s">
        <v>631</v>
      </c>
      <c r="L938" s="1" t="s">
        <v>632</v>
      </c>
      <c r="M938" s="1" t="s">
        <v>70</v>
      </c>
      <c r="N938" s="7" t="s">
        <v>4208</v>
      </c>
      <c r="O938" s="1"/>
      <c r="P938" s="1" t="s">
        <v>54</v>
      </c>
      <c r="Q938" s="1" t="s">
        <v>2315</v>
      </c>
      <c r="R938" s="1" t="s">
        <v>2316</v>
      </c>
      <c r="S938" s="1" t="s">
        <v>740</v>
      </c>
      <c r="U938" s="7">
        <f>IF(ISERROR(FIND("РУСАЛ",S938,1)),0,1)</f>
        <v>0</v>
      </c>
      <c r="V938" s="7" t="s">
        <v>3981</v>
      </c>
      <c r="W938" s="1" t="s">
        <v>2317</v>
      </c>
      <c r="X938" s="7" t="s">
        <v>4189</v>
      </c>
      <c r="Y938" s="1" t="s">
        <v>3950</v>
      </c>
      <c r="Z938" s="7" t="s">
        <v>4196</v>
      </c>
      <c r="AA938" s="1">
        <v>8108200001</v>
      </c>
      <c r="AB938" s="1">
        <v>19754</v>
      </c>
      <c r="AC938" s="1">
        <v>18350</v>
      </c>
      <c r="AD938" s="1">
        <v>152087.5</v>
      </c>
    </row>
    <row r="939" spans="1:30" x14ac:dyDescent="0.25">
      <c r="A939" s="1">
        <v>8453</v>
      </c>
      <c r="B939" s="1" t="s">
        <v>2374</v>
      </c>
      <c r="C939" s="2">
        <v>40497</v>
      </c>
      <c r="D939" s="3">
        <v>2010</v>
      </c>
      <c r="E939" s="3">
        <v>11</v>
      </c>
      <c r="F939" s="1" t="s">
        <v>22</v>
      </c>
      <c r="G939" s="1"/>
      <c r="H939" s="1" t="s">
        <v>696</v>
      </c>
      <c r="I939" s="1" t="s">
        <v>2314</v>
      </c>
      <c r="J939" s="1">
        <v>5045020486</v>
      </c>
      <c r="K939" s="1" t="s">
        <v>631</v>
      </c>
      <c r="L939" s="1" t="s">
        <v>632</v>
      </c>
      <c r="M939" s="1" t="s">
        <v>70</v>
      </c>
      <c r="N939" s="7" t="s">
        <v>4208</v>
      </c>
      <c r="O939" s="1"/>
      <c r="P939" s="1" t="s">
        <v>54</v>
      </c>
      <c r="Q939" s="1" t="s">
        <v>2375</v>
      </c>
      <c r="R939" s="1" t="s">
        <v>2376</v>
      </c>
      <c r="S939" s="1" t="s">
        <v>740</v>
      </c>
      <c r="U939" s="7">
        <f>IF(ISERROR(FIND("РУСАЛ",S939,1)),0,1)</f>
        <v>0</v>
      </c>
      <c r="V939" s="7" t="s">
        <v>3981</v>
      </c>
      <c r="W939" s="1" t="s">
        <v>2317</v>
      </c>
      <c r="X939" s="7" t="s">
        <v>4189</v>
      </c>
      <c r="Y939" s="1" t="s">
        <v>3950</v>
      </c>
      <c r="Z939" s="7" t="s">
        <v>4196</v>
      </c>
      <c r="AA939" s="1">
        <v>8108200001</v>
      </c>
      <c r="AB939" s="1">
        <v>19690</v>
      </c>
      <c r="AC939" s="1">
        <v>18340</v>
      </c>
      <c r="AD939" s="1">
        <v>152005</v>
      </c>
    </row>
    <row r="940" spans="1:30" x14ac:dyDescent="0.25">
      <c r="A940" s="1">
        <v>8837</v>
      </c>
      <c r="B940" s="1" t="s">
        <v>2467</v>
      </c>
      <c r="C940" s="2">
        <v>40518</v>
      </c>
      <c r="D940" s="3">
        <v>2010</v>
      </c>
      <c r="E940" s="3">
        <v>12</v>
      </c>
      <c r="F940" s="1" t="s">
        <v>22</v>
      </c>
      <c r="G940" s="1"/>
      <c r="H940" s="1" t="s">
        <v>696</v>
      </c>
      <c r="I940" s="1" t="s">
        <v>2314</v>
      </c>
      <c r="J940" s="1">
        <v>5045020486</v>
      </c>
      <c r="K940" s="1" t="s">
        <v>631</v>
      </c>
      <c r="L940" s="1" t="s">
        <v>632</v>
      </c>
      <c r="M940" s="1" t="s">
        <v>70</v>
      </c>
      <c r="N940" s="7" t="s">
        <v>4208</v>
      </c>
      <c r="O940" s="1"/>
      <c r="P940" s="1" t="s">
        <v>54</v>
      </c>
      <c r="Q940" s="1" t="s">
        <v>2375</v>
      </c>
      <c r="R940" s="1" t="s">
        <v>2468</v>
      </c>
      <c r="S940" s="1" t="s">
        <v>740</v>
      </c>
      <c r="U940" s="7">
        <f>IF(ISERROR(FIND("РУСАЛ",S940,1)),0,1)</f>
        <v>0</v>
      </c>
      <c r="V940" s="7" t="s">
        <v>3981</v>
      </c>
      <c r="W940" s="1" t="s">
        <v>2317</v>
      </c>
      <c r="X940" s="7" t="s">
        <v>4189</v>
      </c>
      <c r="Y940" s="1" t="s">
        <v>3950</v>
      </c>
      <c r="Z940" s="7" t="s">
        <v>4196</v>
      </c>
      <c r="AA940" s="1">
        <v>8108200001</v>
      </c>
      <c r="AB940" s="1">
        <v>19928</v>
      </c>
      <c r="AC940" s="1">
        <v>18410</v>
      </c>
      <c r="AD940" s="1">
        <v>152582.5</v>
      </c>
    </row>
    <row r="941" spans="1:30" x14ac:dyDescent="0.25">
      <c r="A941" s="1">
        <v>9000</v>
      </c>
      <c r="B941" s="1" t="s">
        <v>2529</v>
      </c>
      <c r="C941" s="2">
        <v>40527</v>
      </c>
      <c r="D941" s="3">
        <v>2010</v>
      </c>
      <c r="E941" s="3">
        <v>12</v>
      </c>
      <c r="F941" s="1" t="s">
        <v>22</v>
      </c>
      <c r="G941" s="1"/>
      <c r="H941" s="1" t="s">
        <v>696</v>
      </c>
      <c r="I941" s="1" t="s">
        <v>2314</v>
      </c>
      <c r="J941" s="1">
        <v>5045020486</v>
      </c>
      <c r="K941" s="1" t="s">
        <v>631</v>
      </c>
      <c r="L941" s="1" t="s">
        <v>632</v>
      </c>
      <c r="M941" s="1" t="s">
        <v>70</v>
      </c>
      <c r="N941" s="7" t="s">
        <v>4208</v>
      </c>
      <c r="O941" s="1"/>
      <c r="P941" s="1" t="s">
        <v>54</v>
      </c>
      <c r="Q941" s="1" t="s">
        <v>2530</v>
      </c>
      <c r="R941" s="1" t="s">
        <v>2531</v>
      </c>
      <c r="S941" s="1" t="s">
        <v>740</v>
      </c>
      <c r="U941" s="7">
        <f>IF(ISERROR(FIND("РУСАЛ",S941,1)),0,1)</f>
        <v>0</v>
      </c>
      <c r="V941" s="7" t="s">
        <v>3981</v>
      </c>
      <c r="W941" s="1" t="s">
        <v>2317</v>
      </c>
      <c r="X941" s="7" t="s">
        <v>4189</v>
      </c>
      <c r="Y941" s="1" t="s">
        <v>3950</v>
      </c>
      <c r="Z941" s="7" t="s">
        <v>4196</v>
      </c>
      <c r="AA941" s="1">
        <v>8108200001</v>
      </c>
      <c r="AB941" s="1">
        <v>19873</v>
      </c>
      <c r="AC941" s="1">
        <v>18400</v>
      </c>
      <c r="AD941" s="1">
        <v>152500</v>
      </c>
    </row>
    <row r="942" spans="1:30" x14ac:dyDescent="0.25">
      <c r="A942" s="1">
        <v>9130</v>
      </c>
      <c r="B942" s="1" t="s">
        <v>2566</v>
      </c>
      <c r="C942" s="2">
        <v>40535</v>
      </c>
      <c r="D942" s="3">
        <v>2010</v>
      </c>
      <c r="E942" s="3">
        <v>12</v>
      </c>
      <c r="F942" s="1" t="s">
        <v>22</v>
      </c>
      <c r="G942" s="1"/>
      <c r="H942" s="1" t="s">
        <v>696</v>
      </c>
      <c r="I942" s="1" t="s">
        <v>2314</v>
      </c>
      <c r="J942" s="1">
        <v>5045020486</v>
      </c>
      <c r="K942" s="1" t="s">
        <v>631</v>
      </c>
      <c r="L942" s="1" t="s">
        <v>632</v>
      </c>
      <c r="M942" s="1" t="s">
        <v>70</v>
      </c>
      <c r="N942" s="7" t="s">
        <v>4208</v>
      </c>
      <c r="O942" s="1"/>
      <c r="P942" s="1" t="s">
        <v>54</v>
      </c>
      <c r="Q942" s="1" t="s">
        <v>2567</v>
      </c>
      <c r="R942" s="1" t="s">
        <v>2568</v>
      </c>
      <c r="S942" s="1" t="s">
        <v>740</v>
      </c>
      <c r="U942" s="7">
        <f>IF(ISERROR(FIND("РУСАЛ",S942,1)),0,1)</f>
        <v>0</v>
      </c>
      <c r="V942" s="7" t="s">
        <v>3981</v>
      </c>
      <c r="W942" s="1" t="s">
        <v>2317</v>
      </c>
      <c r="X942" s="7" t="s">
        <v>4189</v>
      </c>
      <c r="Y942" s="1" t="s">
        <v>3950</v>
      </c>
      <c r="Z942" s="7" t="s">
        <v>4196</v>
      </c>
      <c r="AA942" s="1">
        <v>8108200001</v>
      </c>
      <c r="AB942" s="1">
        <v>19849</v>
      </c>
      <c r="AC942" s="1">
        <v>18360</v>
      </c>
      <c r="AD942" s="1">
        <v>161350</v>
      </c>
    </row>
    <row r="943" spans="1:30" x14ac:dyDescent="0.25">
      <c r="A943" s="1">
        <v>11047</v>
      </c>
      <c r="B943" s="1" t="s">
        <v>2722</v>
      </c>
      <c r="C943" s="2">
        <v>40239</v>
      </c>
      <c r="D943" s="3">
        <v>2010</v>
      </c>
      <c r="E943" s="3">
        <v>3</v>
      </c>
      <c r="F943" s="1" t="s">
        <v>22</v>
      </c>
      <c r="G943" s="1"/>
      <c r="H943" s="1" t="s">
        <v>696</v>
      </c>
      <c r="I943" s="1" t="s">
        <v>697</v>
      </c>
      <c r="J943" s="1">
        <v>5045020486</v>
      </c>
      <c r="K943" s="1" t="s">
        <v>631</v>
      </c>
      <c r="L943" s="1" t="s">
        <v>632</v>
      </c>
      <c r="M943" s="1" t="s">
        <v>70</v>
      </c>
      <c r="N943" s="7" t="s">
        <v>4208</v>
      </c>
      <c r="O943" s="1"/>
      <c r="P943" s="1" t="s">
        <v>54</v>
      </c>
      <c r="Q943" s="1" t="s">
        <v>2723</v>
      </c>
      <c r="R943" s="1" t="s">
        <v>2724</v>
      </c>
      <c r="S943" s="1" t="s">
        <v>635</v>
      </c>
      <c r="U943" s="7">
        <f>IF(ISERROR(FIND("РУСАЛ",S943,1)),0,1)</f>
        <v>0</v>
      </c>
      <c r="V943" s="7" t="s">
        <v>3981</v>
      </c>
      <c r="W943" s="1" t="s">
        <v>2317</v>
      </c>
      <c r="X943" s="7" t="s">
        <v>4189</v>
      </c>
      <c r="Y943" s="1" t="s">
        <v>3950</v>
      </c>
      <c r="Z943" s="7" t="s">
        <v>4196</v>
      </c>
      <c r="AA943" s="1">
        <v>8108200001</v>
      </c>
      <c r="AB943" s="1">
        <v>16294</v>
      </c>
      <c r="AC943" s="1">
        <v>15010</v>
      </c>
      <c r="AD943" s="1">
        <v>122180</v>
      </c>
    </row>
    <row r="944" spans="1:30" x14ac:dyDescent="0.25">
      <c r="A944" s="1">
        <v>11206</v>
      </c>
      <c r="B944" s="1" t="s">
        <v>2727</v>
      </c>
      <c r="C944" s="2">
        <v>40247</v>
      </c>
      <c r="D944" s="3">
        <v>2010</v>
      </c>
      <c r="E944" s="3">
        <v>3</v>
      </c>
      <c r="F944" s="1" t="s">
        <v>22</v>
      </c>
      <c r="G944" s="1"/>
      <c r="H944" s="1" t="s">
        <v>2728</v>
      </c>
      <c r="I944" s="1" t="s">
        <v>2729</v>
      </c>
      <c r="J944" s="1">
        <v>5045020486</v>
      </c>
      <c r="K944" s="1" t="s">
        <v>631</v>
      </c>
      <c r="L944" s="1" t="s">
        <v>632</v>
      </c>
      <c r="M944" s="1" t="s">
        <v>30</v>
      </c>
      <c r="N944" s="7" t="s">
        <v>4208</v>
      </c>
      <c r="O944" s="1"/>
      <c r="P944" s="1" t="s">
        <v>24</v>
      </c>
      <c r="Q944" s="1" t="s">
        <v>2730</v>
      </c>
      <c r="R944" s="1" t="s">
        <v>2724</v>
      </c>
      <c r="S944" s="1" t="s">
        <v>635</v>
      </c>
      <c r="U944" s="7">
        <f>IF(ISERROR(FIND("РУСАЛ",S944,1)),0,1)</f>
        <v>0</v>
      </c>
      <c r="V944" s="7" t="s">
        <v>3981</v>
      </c>
      <c r="W944" s="1" t="s">
        <v>2317</v>
      </c>
      <c r="X944" s="7" t="s">
        <v>4189</v>
      </c>
      <c r="Y944" s="1" t="s">
        <v>3950</v>
      </c>
      <c r="Z944" s="7" t="s">
        <v>4196</v>
      </c>
      <c r="AA944" s="1">
        <v>8108200001</v>
      </c>
      <c r="AB944" s="1">
        <v>20342</v>
      </c>
      <c r="AC944" s="1">
        <v>19000</v>
      </c>
      <c r="AD944" s="1">
        <v>152000</v>
      </c>
    </row>
    <row r="945" spans="1:30" x14ac:dyDescent="0.25">
      <c r="A945" s="1">
        <v>11666</v>
      </c>
      <c r="B945" s="1" t="s">
        <v>2757</v>
      </c>
      <c r="C945" s="2">
        <v>40263</v>
      </c>
      <c r="D945" s="3">
        <v>2010</v>
      </c>
      <c r="E945" s="3">
        <v>3</v>
      </c>
      <c r="F945" s="1" t="s">
        <v>22</v>
      </c>
      <c r="G945" s="1"/>
      <c r="H945" s="1" t="s">
        <v>696</v>
      </c>
      <c r="I945" s="1" t="s">
        <v>697</v>
      </c>
      <c r="J945" s="1">
        <v>5045020486</v>
      </c>
      <c r="K945" s="1" t="s">
        <v>631</v>
      </c>
      <c r="L945" s="1" t="s">
        <v>632</v>
      </c>
      <c r="M945" s="1" t="s">
        <v>70</v>
      </c>
      <c r="N945" s="7" t="s">
        <v>4208</v>
      </c>
      <c r="O945" s="1"/>
      <c r="P945" s="1" t="s">
        <v>54</v>
      </c>
      <c r="Q945" s="1" t="s">
        <v>2758</v>
      </c>
      <c r="R945" s="1" t="s">
        <v>2724</v>
      </c>
      <c r="S945" s="1" t="s">
        <v>635</v>
      </c>
      <c r="U945" s="7">
        <f>IF(ISERROR(FIND("РУСАЛ",S945,1)),0,1)</f>
        <v>0</v>
      </c>
      <c r="V945" s="7" t="s">
        <v>3981</v>
      </c>
      <c r="W945" s="1" t="s">
        <v>2317</v>
      </c>
      <c r="X945" s="7" t="s">
        <v>4189</v>
      </c>
      <c r="Y945" s="1" t="s">
        <v>3950</v>
      </c>
      <c r="Z945" s="7" t="s">
        <v>4196</v>
      </c>
      <c r="AA945" s="1">
        <v>8108200001</v>
      </c>
      <c r="AB945" s="1">
        <v>19938</v>
      </c>
      <c r="AC945" s="1">
        <v>18390</v>
      </c>
      <c r="AD945" s="1">
        <v>149220</v>
      </c>
    </row>
    <row r="946" spans="1:30" x14ac:dyDescent="0.25">
      <c r="A946" s="1">
        <v>12771</v>
      </c>
      <c r="B946" s="1" t="s">
        <v>2942</v>
      </c>
      <c r="C946" s="2">
        <v>40319</v>
      </c>
      <c r="D946" s="3">
        <v>2010</v>
      </c>
      <c r="E946" s="3">
        <v>5</v>
      </c>
      <c r="F946" s="1" t="s">
        <v>22</v>
      </c>
      <c r="G946" s="1"/>
      <c r="H946" s="1" t="s">
        <v>696</v>
      </c>
      <c r="I946" s="1" t="s">
        <v>697</v>
      </c>
      <c r="J946" s="1">
        <v>5045020486</v>
      </c>
      <c r="K946" s="1" t="s">
        <v>631</v>
      </c>
      <c r="L946" s="1" t="s">
        <v>2943</v>
      </c>
      <c r="M946" s="1" t="s">
        <v>70</v>
      </c>
      <c r="N946" s="7" t="s">
        <v>4208</v>
      </c>
      <c r="O946" s="1"/>
      <c r="P946" s="1" t="s">
        <v>54</v>
      </c>
      <c r="Q946" s="1" t="s">
        <v>2944</v>
      </c>
      <c r="R946" s="1" t="s">
        <v>2945</v>
      </c>
      <c r="S946" s="1" t="s">
        <v>740</v>
      </c>
      <c r="U946" s="7">
        <f>IF(ISERROR(FIND("РУСАЛ",S946,1)),0,1)</f>
        <v>0</v>
      </c>
      <c r="V946" s="7" t="s">
        <v>3981</v>
      </c>
      <c r="W946" s="1" t="s">
        <v>2317</v>
      </c>
      <c r="X946" s="7" t="s">
        <v>4189</v>
      </c>
      <c r="Y946" s="1" t="s">
        <v>3950</v>
      </c>
      <c r="Z946" s="7" t="s">
        <v>4196</v>
      </c>
      <c r="AA946" s="1">
        <v>8108200001</v>
      </c>
      <c r="AB946" s="1">
        <v>19949</v>
      </c>
      <c r="AC946" s="1">
        <v>18420</v>
      </c>
      <c r="AD946" s="1">
        <v>153144</v>
      </c>
    </row>
    <row r="947" spans="1:30" x14ac:dyDescent="0.25">
      <c r="A947" s="1">
        <v>12810</v>
      </c>
      <c r="B947" s="1" t="s">
        <v>2953</v>
      </c>
      <c r="C947" s="2">
        <v>40323</v>
      </c>
      <c r="D947" s="3">
        <v>2010</v>
      </c>
      <c r="E947" s="3">
        <v>5</v>
      </c>
      <c r="F947" s="1" t="s">
        <v>22</v>
      </c>
      <c r="G947" s="1"/>
      <c r="H947" s="1" t="s">
        <v>2954</v>
      </c>
      <c r="I947" s="1" t="s">
        <v>2729</v>
      </c>
      <c r="J947" s="1">
        <v>5045020486</v>
      </c>
      <c r="K947" s="1" t="s">
        <v>631</v>
      </c>
      <c r="L947" s="1" t="s">
        <v>2943</v>
      </c>
      <c r="M947" s="1" t="s">
        <v>30</v>
      </c>
      <c r="N947" s="7" t="s">
        <v>4208</v>
      </c>
      <c r="O947" s="1"/>
      <c r="P947" s="1" t="s">
        <v>24</v>
      </c>
      <c r="Q947" s="1" t="s">
        <v>2730</v>
      </c>
      <c r="R947" s="1" t="s">
        <v>2955</v>
      </c>
      <c r="S947" s="1" t="s">
        <v>635</v>
      </c>
      <c r="U947" s="7">
        <f>IF(ISERROR(FIND("РУСАЛ",S947,1)),0,1)</f>
        <v>0</v>
      </c>
      <c r="V947" s="7" t="s">
        <v>3981</v>
      </c>
      <c r="W947" s="1" t="s">
        <v>2317</v>
      </c>
      <c r="X947" s="7" t="s">
        <v>4189</v>
      </c>
      <c r="Y947" s="1" t="s">
        <v>3950</v>
      </c>
      <c r="Z947" s="7" t="s">
        <v>4196</v>
      </c>
      <c r="AA947" s="1">
        <v>8108200001</v>
      </c>
      <c r="AB947" s="1">
        <v>20342</v>
      </c>
      <c r="AC947" s="1">
        <v>19000</v>
      </c>
      <c r="AD947" s="1">
        <v>152000</v>
      </c>
    </row>
    <row r="948" spans="1:30" x14ac:dyDescent="0.25">
      <c r="A948" s="1">
        <v>14201</v>
      </c>
      <c r="B948" s="1" t="s">
        <v>3027</v>
      </c>
      <c r="C948" s="2">
        <v>40353</v>
      </c>
      <c r="D948" s="3">
        <v>2010</v>
      </c>
      <c r="E948" s="3">
        <v>6</v>
      </c>
      <c r="F948" s="1" t="s">
        <v>22</v>
      </c>
      <c r="G948" s="1"/>
      <c r="H948" s="1" t="s">
        <v>696</v>
      </c>
      <c r="I948" s="1" t="s">
        <v>697</v>
      </c>
      <c r="J948" s="1">
        <v>5045020486</v>
      </c>
      <c r="K948" s="1" t="s">
        <v>631</v>
      </c>
      <c r="L948" s="1" t="s">
        <v>2943</v>
      </c>
      <c r="M948" s="1" t="s">
        <v>70</v>
      </c>
      <c r="N948" s="7" t="s">
        <v>4208</v>
      </c>
      <c r="O948" s="1"/>
      <c r="P948" s="1" t="s">
        <v>54</v>
      </c>
      <c r="Q948" s="1" t="s">
        <v>3028</v>
      </c>
      <c r="R948" s="1" t="s">
        <v>3873</v>
      </c>
      <c r="S948" s="1" t="s">
        <v>740</v>
      </c>
      <c r="U948" s="7">
        <f>IF(ISERROR(FIND("РУСАЛ",S948,1)),0,1)</f>
        <v>0</v>
      </c>
      <c r="V948" s="7" t="s">
        <v>3981</v>
      </c>
      <c r="W948" s="1" t="s">
        <v>2317</v>
      </c>
      <c r="X948" s="7" t="s">
        <v>4189</v>
      </c>
      <c r="Y948" s="1" t="s">
        <v>3950</v>
      </c>
      <c r="Z948" s="7" t="s">
        <v>4196</v>
      </c>
      <c r="AA948" s="1">
        <v>8108200001</v>
      </c>
      <c r="AB948" s="1">
        <v>19902</v>
      </c>
      <c r="AC948" s="1">
        <v>18390</v>
      </c>
      <c r="AD948" s="1">
        <v>153817.5</v>
      </c>
    </row>
    <row r="949" spans="1:30" x14ac:dyDescent="0.25">
      <c r="A949" s="1">
        <v>14497</v>
      </c>
      <c r="B949" s="1" t="s">
        <v>3068</v>
      </c>
      <c r="C949" s="2">
        <v>40291</v>
      </c>
      <c r="D949" s="3">
        <v>2010</v>
      </c>
      <c r="E949" s="3">
        <v>4</v>
      </c>
      <c r="F949" s="1" t="s">
        <v>22</v>
      </c>
      <c r="G949" s="1"/>
      <c r="H949" s="1" t="s">
        <v>696</v>
      </c>
      <c r="I949" s="1" t="s">
        <v>697</v>
      </c>
      <c r="J949" s="1">
        <v>5045020486</v>
      </c>
      <c r="K949" s="1" t="s">
        <v>631</v>
      </c>
      <c r="L949" s="1" t="s">
        <v>2943</v>
      </c>
      <c r="M949" s="1" t="s">
        <v>70</v>
      </c>
      <c r="N949" s="7" t="s">
        <v>4208</v>
      </c>
      <c r="O949" s="1"/>
      <c r="P949" s="1" t="s">
        <v>54</v>
      </c>
      <c r="Q949" s="1" t="s">
        <v>3069</v>
      </c>
      <c r="R949" s="1" t="s">
        <v>2955</v>
      </c>
      <c r="S949" s="1" t="s">
        <v>635</v>
      </c>
      <c r="U949" s="7">
        <f>IF(ISERROR(FIND("РУСАЛ",S949,1)),0,1)</f>
        <v>0</v>
      </c>
      <c r="V949" s="7" t="s">
        <v>3981</v>
      </c>
      <c r="W949" s="1" t="s">
        <v>2317</v>
      </c>
      <c r="X949" s="7" t="s">
        <v>4189</v>
      </c>
      <c r="Y949" s="1" t="s">
        <v>3950</v>
      </c>
      <c r="Z949" s="7" t="s">
        <v>4196</v>
      </c>
      <c r="AA949" s="1">
        <v>8108200001</v>
      </c>
      <c r="AB949" s="1">
        <v>19900</v>
      </c>
      <c r="AC949" s="1">
        <v>18190</v>
      </c>
      <c r="AD949" s="1">
        <v>147620</v>
      </c>
    </row>
    <row r="950" spans="1:30" x14ac:dyDescent="0.25">
      <c r="A950" s="1">
        <v>14851</v>
      </c>
      <c r="B950" s="1" t="s">
        <v>3121</v>
      </c>
      <c r="C950" s="2">
        <v>40378</v>
      </c>
      <c r="D950" s="3">
        <v>2010</v>
      </c>
      <c r="E950" s="3">
        <v>7</v>
      </c>
      <c r="F950" s="1" t="s">
        <v>22</v>
      </c>
      <c r="G950" s="1"/>
      <c r="H950" s="1" t="s">
        <v>696</v>
      </c>
      <c r="I950" s="1" t="s">
        <v>697</v>
      </c>
      <c r="J950" s="1">
        <v>5045020486</v>
      </c>
      <c r="K950" s="1" t="s">
        <v>3122</v>
      </c>
      <c r="L950" s="1" t="s">
        <v>3123</v>
      </c>
      <c r="M950" s="1" t="s">
        <v>70</v>
      </c>
      <c r="N950" s="7" t="s">
        <v>4208</v>
      </c>
      <c r="O950" s="1"/>
      <c r="P950" s="1" t="s">
        <v>54</v>
      </c>
      <c r="Q950" s="1" t="s">
        <v>3124</v>
      </c>
      <c r="R950" s="1" t="s">
        <v>3125</v>
      </c>
      <c r="S950" s="1" t="s">
        <v>3126</v>
      </c>
      <c r="U950" s="7">
        <f>IF(ISERROR(FIND("РУСАЛ",S950,1)),0,1)</f>
        <v>0</v>
      </c>
      <c r="V950" s="7" t="s">
        <v>3981</v>
      </c>
      <c r="W950" s="1" t="s">
        <v>2317</v>
      </c>
      <c r="X950" s="7" t="s">
        <v>4189</v>
      </c>
      <c r="Y950" s="1" t="s">
        <v>3950</v>
      </c>
      <c r="Z950" s="7" t="s">
        <v>4196</v>
      </c>
      <c r="AA950" s="1">
        <v>8108200001</v>
      </c>
      <c r="AB950" s="1">
        <v>19938</v>
      </c>
      <c r="AC950" s="1">
        <v>18390</v>
      </c>
      <c r="AD950" s="1">
        <v>153817.5</v>
      </c>
    </row>
    <row r="951" spans="1:30" x14ac:dyDescent="0.25">
      <c r="A951" s="1">
        <v>16656</v>
      </c>
      <c r="B951" s="1" t="s">
        <v>3296</v>
      </c>
      <c r="C951" s="2">
        <v>40415</v>
      </c>
      <c r="D951" s="3">
        <v>2010</v>
      </c>
      <c r="E951" s="3">
        <v>8</v>
      </c>
      <c r="F951" s="1" t="s">
        <v>22</v>
      </c>
      <c r="G951" s="1"/>
      <c r="H951" s="1" t="s">
        <v>696</v>
      </c>
      <c r="I951" s="1" t="s">
        <v>697</v>
      </c>
      <c r="J951" s="1">
        <v>5045020486</v>
      </c>
      <c r="K951" s="1" t="s">
        <v>631</v>
      </c>
      <c r="L951" s="1" t="s">
        <v>3123</v>
      </c>
      <c r="M951" s="1" t="s">
        <v>70</v>
      </c>
      <c r="N951" s="7" t="s">
        <v>4208</v>
      </c>
      <c r="O951" s="1"/>
      <c r="P951" s="1" t="s">
        <v>54</v>
      </c>
      <c r="Q951" s="1" t="s">
        <v>3297</v>
      </c>
      <c r="R951" s="1" t="s">
        <v>3298</v>
      </c>
      <c r="S951" s="1" t="s">
        <v>3126</v>
      </c>
      <c r="U951" s="7">
        <f>IF(ISERROR(FIND("РУСАЛ",S951,1)),0,1)</f>
        <v>0</v>
      </c>
      <c r="V951" s="7" t="s">
        <v>3981</v>
      </c>
      <c r="W951" s="1" t="s">
        <v>2317</v>
      </c>
      <c r="X951" s="7" t="s">
        <v>4189</v>
      </c>
      <c r="Y951" s="1" t="s">
        <v>3950</v>
      </c>
      <c r="Z951" s="7" t="s">
        <v>4196</v>
      </c>
      <c r="AA951" s="1">
        <v>8108200001</v>
      </c>
      <c r="AB951" s="1">
        <v>19874</v>
      </c>
      <c r="AC951" s="1">
        <v>18290</v>
      </c>
      <c r="AD951" s="1">
        <v>152992.5</v>
      </c>
    </row>
    <row r="952" spans="1:30" x14ac:dyDescent="0.25">
      <c r="A952" s="1">
        <v>17211</v>
      </c>
      <c r="B952" s="1" t="s">
        <v>3339</v>
      </c>
      <c r="C952" s="2">
        <v>40427</v>
      </c>
      <c r="D952" s="3">
        <v>2010</v>
      </c>
      <c r="E952" s="3">
        <v>9</v>
      </c>
      <c r="F952" s="1" t="s">
        <v>22</v>
      </c>
      <c r="G952" s="1"/>
      <c r="H952" s="1" t="s">
        <v>696</v>
      </c>
      <c r="I952" s="1" t="s">
        <v>697</v>
      </c>
      <c r="J952" s="1">
        <v>5045020486</v>
      </c>
      <c r="K952" s="1" t="s">
        <v>3122</v>
      </c>
      <c r="L952" s="1" t="s">
        <v>3123</v>
      </c>
      <c r="M952" s="1" t="s">
        <v>70</v>
      </c>
      <c r="N952" s="7" t="s">
        <v>4208</v>
      </c>
      <c r="O952" s="1"/>
      <c r="P952" s="1" t="s">
        <v>54</v>
      </c>
      <c r="Q952" s="1" t="s">
        <v>3340</v>
      </c>
      <c r="R952" s="1" t="s">
        <v>3341</v>
      </c>
      <c r="S952" s="1" t="s">
        <v>3126</v>
      </c>
      <c r="U952" s="7">
        <f>IF(ISERROR(FIND("РУСАЛ",S952,1)),0,1)</f>
        <v>0</v>
      </c>
      <c r="V952" s="7" t="s">
        <v>3981</v>
      </c>
      <c r="W952" s="1" t="s">
        <v>2317</v>
      </c>
      <c r="X952" s="7" t="s">
        <v>4189</v>
      </c>
      <c r="Y952" s="1" t="s">
        <v>3950</v>
      </c>
      <c r="Z952" s="7" t="s">
        <v>4196</v>
      </c>
      <c r="AA952" s="1">
        <v>8108200001</v>
      </c>
      <c r="AB952" s="1">
        <v>19864</v>
      </c>
      <c r="AC952" s="1">
        <v>18280</v>
      </c>
      <c r="AD952" s="1">
        <v>152910</v>
      </c>
    </row>
    <row r="953" spans="1:30" x14ac:dyDescent="0.25">
      <c r="A953" s="1">
        <v>17313</v>
      </c>
      <c r="B953" s="1" t="s">
        <v>3364</v>
      </c>
      <c r="C953" s="2">
        <v>40434</v>
      </c>
      <c r="D953" s="3">
        <v>2010</v>
      </c>
      <c r="E953" s="3">
        <v>9</v>
      </c>
      <c r="F953" s="1" t="s">
        <v>22</v>
      </c>
      <c r="G953" s="1"/>
      <c r="H953" s="1" t="s">
        <v>696</v>
      </c>
      <c r="I953" s="1" t="s">
        <v>697</v>
      </c>
      <c r="J953" s="1">
        <v>5045020486</v>
      </c>
      <c r="K953" s="1" t="s">
        <v>3122</v>
      </c>
      <c r="L953" s="1" t="s">
        <v>3123</v>
      </c>
      <c r="M953" s="1" t="s">
        <v>70</v>
      </c>
      <c r="N953" s="7" t="s">
        <v>4208</v>
      </c>
      <c r="O953" s="1"/>
      <c r="P953" s="1" t="s">
        <v>54</v>
      </c>
      <c r="Q953" s="1" t="s">
        <v>3365</v>
      </c>
      <c r="R953" s="1" t="s">
        <v>3366</v>
      </c>
      <c r="S953" s="1" t="s">
        <v>3126</v>
      </c>
      <c r="U953" s="7">
        <f>IF(ISERROR(FIND("РУСАЛ",S953,1)),0,1)</f>
        <v>0</v>
      </c>
      <c r="V953" s="7" t="s">
        <v>3981</v>
      </c>
      <c r="W953" s="1" t="s">
        <v>2317</v>
      </c>
      <c r="X953" s="7" t="s">
        <v>4189</v>
      </c>
      <c r="Y953" s="1" t="s">
        <v>3950</v>
      </c>
      <c r="Z953" s="7" t="s">
        <v>4196</v>
      </c>
      <c r="AA953" s="1">
        <v>8108200001</v>
      </c>
      <c r="AB953" s="1">
        <v>19800</v>
      </c>
      <c r="AC953" s="1">
        <v>18270</v>
      </c>
      <c r="AD953" s="1">
        <v>151427.5</v>
      </c>
    </row>
    <row r="954" spans="1:30" x14ac:dyDescent="0.25">
      <c r="A954" s="1">
        <v>17403</v>
      </c>
      <c r="B954" s="1" t="s">
        <v>3391</v>
      </c>
      <c r="C954" s="2">
        <v>40441</v>
      </c>
      <c r="D954" s="3">
        <v>2010</v>
      </c>
      <c r="E954" s="3">
        <v>9</v>
      </c>
      <c r="F954" s="1" t="s">
        <v>22</v>
      </c>
      <c r="G954" s="1"/>
      <c r="H954" s="1" t="s">
        <v>696</v>
      </c>
      <c r="I954" s="1" t="s">
        <v>697</v>
      </c>
      <c r="J954" s="1">
        <v>5045020486</v>
      </c>
      <c r="K954" s="1" t="s">
        <v>3122</v>
      </c>
      <c r="L954" s="1" t="s">
        <v>3123</v>
      </c>
      <c r="M954" s="1" t="s">
        <v>70</v>
      </c>
      <c r="N954" s="7" t="s">
        <v>4208</v>
      </c>
      <c r="O954" s="1"/>
      <c r="P954" s="1" t="s">
        <v>54</v>
      </c>
      <c r="Q954" s="1" t="s">
        <v>3392</v>
      </c>
      <c r="R954" s="7" t="s">
        <v>3393</v>
      </c>
      <c r="S954" s="1" t="s">
        <v>3126</v>
      </c>
      <c r="U954" s="7">
        <f>IF(ISERROR(FIND("РУСАЛ",S954,1)),0,1)</f>
        <v>0</v>
      </c>
      <c r="V954" s="7" t="s">
        <v>3981</v>
      </c>
      <c r="W954" s="1" t="s">
        <v>2317</v>
      </c>
      <c r="X954" s="7" t="s">
        <v>4189</v>
      </c>
      <c r="Y954" s="1" t="s">
        <v>3950</v>
      </c>
      <c r="Z954" s="7" t="s">
        <v>4196</v>
      </c>
      <c r="AA954" s="1">
        <v>8108200001</v>
      </c>
      <c r="AB954" s="1">
        <v>19962</v>
      </c>
      <c r="AC954" s="1">
        <v>18360</v>
      </c>
      <c r="AD954" s="1">
        <v>152170</v>
      </c>
    </row>
    <row r="955" spans="1:30" x14ac:dyDescent="0.25">
      <c r="A955" s="1">
        <v>17734</v>
      </c>
      <c r="B955" s="1" t="s">
        <v>3468</v>
      </c>
      <c r="C955" s="2">
        <v>40464</v>
      </c>
      <c r="D955" s="3">
        <v>2010</v>
      </c>
      <c r="E955" s="3">
        <v>10</v>
      </c>
      <c r="F955" s="1" t="s">
        <v>22</v>
      </c>
      <c r="G955" s="1"/>
      <c r="H955" s="1" t="s">
        <v>696</v>
      </c>
      <c r="I955" s="1"/>
      <c r="J955" s="1">
        <v>5045020486</v>
      </c>
      <c r="K955" s="1" t="s">
        <v>631</v>
      </c>
      <c r="L955" s="1" t="s">
        <v>632</v>
      </c>
      <c r="M955" s="1" t="s">
        <v>70</v>
      </c>
      <c r="N955" s="7" t="s">
        <v>4208</v>
      </c>
      <c r="O955" s="1"/>
      <c r="P955" s="1" t="s">
        <v>54</v>
      </c>
      <c r="Q955" s="1" t="s">
        <v>3469</v>
      </c>
      <c r="R955" s="1" t="s">
        <v>3470</v>
      </c>
      <c r="S955" s="1" t="s">
        <v>740</v>
      </c>
      <c r="U955" s="7">
        <f>IF(ISERROR(FIND("РУСАЛ",S955,1)),0,1)</f>
        <v>0</v>
      </c>
      <c r="V955" s="7" t="s">
        <v>3981</v>
      </c>
      <c r="W955" s="1" t="s">
        <v>2317</v>
      </c>
      <c r="X955" s="7" t="s">
        <v>4189</v>
      </c>
      <c r="Y955" s="1" t="s">
        <v>3950</v>
      </c>
      <c r="Z955" s="7" t="s">
        <v>4196</v>
      </c>
      <c r="AA955" s="1">
        <v>8108200001</v>
      </c>
      <c r="AB955" s="1">
        <v>19992</v>
      </c>
      <c r="AC955" s="1">
        <v>18390</v>
      </c>
      <c r="AD955" s="1">
        <v>152417.5</v>
      </c>
    </row>
    <row r="956" spans="1:30" x14ac:dyDescent="0.25">
      <c r="A956" s="1">
        <v>17921</v>
      </c>
      <c r="B956" s="1" t="s">
        <v>3538</v>
      </c>
      <c r="C956" s="2">
        <v>40476</v>
      </c>
      <c r="D956" s="3">
        <v>2010</v>
      </c>
      <c r="E956" s="3">
        <v>10</v>
      </c>
      <c r="F956" s="1" t="s">
        <v>22</v>
      </c>
      <c r="G956" s="1"/>
      <c r="H956" s="1" t="s">
        <v>696</v>
      </c>
      <c r="I956" s="1"/>
      <c r="J956" s="1">
        <v>5045020486</v>
      </c>
      <c r="K956" s="1" t="s">
        <v>877</v>
      </c>
      <c r="L956" s="1" t="s">
        <v>3539</v>
      </c>
      <c r="M956" s="1" t="s">
        <v>70</v>
      </c>
      <c r="N956" s="7" t="s">
        <v>4208</v>
      </c>
      <c r="O956" s="1"/>
      <c r="P956" s="1" t="s">
        <v>54</v>
      </c>
      <c r="Q956" s="1" t="s">
        <v>3540</v>
      </c>
      <c r="R956" s="1" t="s">
        <v>3541</v>
      </c>
      <c r="S956" s="1" t="s">
        <v>740</v>
      </c>
      <c r="U956" s="7">
        <f>IF(ISERROR(FIND("РУСАЛ",S956,1)),0,1)</f>
        <v>0</v>
      </c>
      <c r="V956" s="7" t="s">
        <v>3981</v>
      </c>
      <c r="W956" s="1" t="s">
        <v>2317</v>
      </c>
      <c r="X956" s="7" t="s">
        <v>4189</v>
      </c>
      <c r="Y956" s="1" t="s">
        <v>3950</v>
      </c>
      <c r="Z956" s="7" t="s">
        <v>4196</v>
      </c>
      <c r="AA956" s="1">
        <v>8108200001</v>
      </c>
      <c r="AB956" s="1">
        <v>19922</v>
      </c>
      <c r="AC956" s="1">
        <v>18320</v>
      </c>
      <c r="AD956" s="1">
        <v>151840</v>
      </c>
    </row>
    <row r="957" spans="1:30" x14ac:dyDescent="0.25">
      <c r="A957" s="1">
        <v>38958</v>
      </c>
      <c r="B957" s="1" t="s">
        <v>628</v>
      </c>
      <c r="C957" s="2">
        <v>40556</v>
      </c>
      <c r="D957" s="3">
        <v>2011</v>
      </c>
      <c r="E957" s="3">
        <v>1</v>
      </c>
      <c r="F957" s="1" t="s">
        <v>22</v>
      </c>
      <c r="G957" s="1"/>
      <c r="H957" s="1" t="s">
        <v>629</v>
      </c>
      <c r="I957" s="1" t="s">
        <v>630</v>
      </c>
      <c r="J957" s="1">
        <v>5045020486</v>
      </c>
      <c r="K957" s="1" t="s">
        <v>631</v>
      </c>
      <c r="L957" s="1" t="s">
        <v>632</v>
      </c>
      <c r="M957" s="1" t="s">
        <v>38</v>
      </c>
      <c r="N957" s="7" t="s">
        <v>4208</v>
      </c>
      <c r="O957" s="1"/>
      <c r="P957" s="1" t="s">
        <v>24</v>
      </c>
      <c r="Q957" s="1" t="s">
        <v>633</v>
      </c>
      <c r="R957" s="1" t="s">
        <v>634</v>
      </c>
      <c r="S957" s="1" t="s">
        <v>635</v>
      </c>
      <c r="V957" s="7" t="s">
        <v>3981</v>
      </c>
      <c r="W957" s="1" t="s">
        <v>2317</v>
      </c>
      <c r="X957" s="7" t="s">
        <v>4189</v>
      </c>
      <c r="Y957" s="1" t="s">
        <v>3950</v>
      </c>
      <c r="Z957" s="7" t="s">
        <v>4196</v>
      </c>
      <c r="AA957" s="1">
        <v>8108200001</v>
      </c>
      <c r="AB957" s="1">
        <v>20018</v>
      </c>
      <c r="AC957" s="1">
        <v>18750</v>
      </c>
      <c r="AD957" s="1">
        <v>152000</v>
      </c>
    </row>
    <row r="958" spans="1:30" x14ac:dyDescent="0.25">
      <c r="A958" s="1">
        <v>39624</v>
      </c>
      <c r="B958" s="1" t="s">
        <v>737</v>
      </c>
      <c r="C958" s="2">
        <v>40567</v>
      </c>
      <c r="D958" s="3">
        <v>2011</v>
      </c>
      <c r="E958" s="3">
        <v>1</v>
      </c>
      <c r="F958" s="1" t="s">
        <v>22</v>
      </c>
      <c r="G958" s="1"/>
      <c r="H958" s="1" t="s">
        <v>696</v>
      </c>
      <c r="I958" s="1" t="s">
        <v>697</v>
      </c>
      <c r="J958" s="1">
        <v>5045020486</v>
      </c>
      <c r="K958" s="1" t="s">
        <v>631</v>
      </c>
      <c r="L958" s="1" t="s">
        <v>632</v>
      </c>
      <c r="M958" s="1" t="s">
        <v>70</v>
      </c>
      <c r="N958" s="7" t="s">
        <v>4208</v>
      </c>
      <c r="O958" s="1"/>
      <c r="P958" s="1" t="s">
        <v>54</v>
      </c>
      <c r="Q958" s="1" t="s">
        <v>738</v>
      </c>
      <c r="R958" s="3" t="s">
        <v>739</v>
      </c>
      <c r="S958" s="1" t="s">
        <v>740</v>
      </c>
      <c r="V958" s="7" t="s">
        <v>3981</v>
      </c>
      <c r="W958" s="1" t="s">
        <v>2317</v>
      </c>
      <c r="X958" s="7" t="s">
        <v>4189</v>
      </c>
      <c r="Y958" s="1" t="s">
        <v>3950</v>
      </c>
      <c r="Z958" s="7" t="s">
        <v>4196</v>
      </c>
      <c r="AA958" s="1">
        <v>8108200001</v>
      </c>
      <c r="AB958" s="1">
        <v>19558</v>
      </c>
      <c r="AC958" s="1">
        <v>18010</v>
      </c>
      <c r="AD958" s="1">
        <v>160540</v>
      </c>
    </row>
    <row r="959" spans="1:30" x14ac:dyDescent="0.25">
      <c r="A959" s="1">
        <v>39722</v>
      </c>
      <c r="B959" s="1" t="s">
        <v>813</v>
      </c>
      <c r="C959" s="2">
        <v>40574</v>
      </c>
      <c r="D959" s="3">
        <v>2011</v>
      </c>
      <c r="E959" s="3">
        <v>1</v>
      </c>
      <c r="F959" s="1" t="s">
        <v>22</v>
      </c>
      <c r="G959" s="1"/>
      <c r="H959" s="1" t="s">
        <v>696</v>
      </c>
      <c r="I959" s="1" t="s">
        <v>697</v>
      </c>
      <c r="J959" s="1">
        <v>5045020486</v>
      </c>
      <c r="K959" s="1" t="s">
        <v>631</v>
      </c>
      <c r="L959" s="1" t="s">
        <v>632</v>
      </c>
      <c r="M959" s="1" t="s">
        <v>70</v>
      </c>
      <c r="N959" s="7" t="s">
        <v>4208</v>
      </c>
      <c r="O959" s="1"/>
      <c r="P959" s="1" t="s">
        <v>54</v>
      </c>
      <c r="Q959" s="1" t="s">
        <v>814</v>
      </c>
      <c r="R959" s="3" t="s">
        <v>815</v>
      </c>
      <c r="S959" s="1" t="s">
        <v>740</v>
      </c>
      <c r="V959" s="7" t="s">
        <v>3981</v>
      </c>
      <c r="W959" s="1" t="s">
        <v>2317</v>
      </c>
      <c r="X959" s="7" t="s">
        <v>4189</v>
      </c>
      <c r="Y959" s="1" t="s">
        <v>3950</v>
      </c>
      <c r="Z959" s="7" t="s">
        <v>4196</v>
      </c>
      <c r="AA959" s="1">
        <v>8108200001</v>
      </c>
      <c r="AB959" s="1">
        <v>19693</v>
      </c>
      <c r="AC959" s="1">
        <v>18110</v>
      </c>
      <c r="AD959" s="1">
        <v>161410</v>
      </c>
    </row>
    <row r="960" spans="1:30" x14ac:dyDescent="0.25">
      <c r="A960" s="1">
        <v>40130</v>
      </c>
      <c r="B960" s="1" t="s">
        <v>875</v>
      </c>
      <c r="C960" s="2">
        <v>40602</v>
      </c>
      <c r="D960" s="3">
        <v>2011</v>
      </c>
      <c r="E960" s="3">
        <v>2</v>
      </c>
      <c r="F960" s="1" t="s">
        <v>22</v>
      </c>
      <c r="G960" s="1"/>
      <c r="H960" s="1" t="s">
        <v>876</v>
      </c>
      <c r="I960" s="1" t="s">
        <v>697</v>
      </c>
      <c r="J960" s="1">
        <v>5045020486</v>
      </c>
      <c r="K960" s="1" t="s">
        <v>877</v>
      </c>
      <c r="L960" s="1" t="s">
        <v>632</v>
      </c>
      <c r="M960" s="1" t="s">
        <v>70</v>
      </c>
      <c r="N960" s="7" t="s">
        <v>4208</v>
      </c>
      <c r="O960" s="1"/>
      <c r="P960" s="1" t="s">
        <v>54</v>
      </c>
      <c r="Q960" s="1" t="s">
        <v>878</v>
      </c>
      <c r="R960" s="3" t="s">
        <v>879</v>
      </c>
      <c r="S960" s="1" t="s">
        <v>880</v>
      </c>
      <c r="V960" s="7" t="s">
        <v>4046</v>
      </c>
      <c r="W960" s="1" t="s">
        <v>2317</v>
      </c>
      <c r="X960" s="7" t="s">
        <v>4189</v>
      </c>
      <c r="Y960" s="1" t="s">
        <v>3950</v>
      </c>
      <c r="Z960" s="7" t="s">
        <v>4196</v>
      </c>
      <c r="AA960" s="1">
        <v>8108200001</v>
      </c>
      <c r="AB960" s="1">
        <v>20024.259999999998</v>
      </c>
      <c r="AC960" s="1">
        <v>18351.7</v>
      </c>
      <c r="AD960" s="1">
        <v>163627.57500000001</v>
      </c>
    </row>
    <row r="961" spans="1:30" x14ac:dyDescent="0.25">
      <c r="A961" s="1">
        <v>40132</v>
      </c>
      <c r="B961" s="1" t="s">
        <v>881</v>
      </c>
      <c r="C961" s="2">
        <v>40595</v>
      </c>
      <c r="D961" s="3">
        <v>2011</v>
      </c>
      <c r="E961" s="3">
        <v>2</v>
      </c>
      <c r="F961" s="1" t="s">
        <v>22</v>
      </c>
      <c r="G961" s="1"/>
      <c r="H961" s="1" t="s">
        <v>876</v>
      </c>
      <c r="I961" s="1" t="s">
        <v>697</v>
      </c>
      <c r="J961" s="1">
        <v>5045020486</v>
      </c>
      <c r="K961" s="1" t="s">
        <v>631</v>
      </c>
      <c r="L961" s="1" t="s">
        <v>632</v>
      </c>
      <c r="M961" s="1" t="s">
        <v>70</v>
      </c>
      <c r="N961" s="7" t="s">
        <v>4208</v>
      </c>
      <c r="O961" s="1"/>
      <c r="P961" s="1" t="s">
        <v>54</v>
      </c>
      <c r="Q961" s="1" t="s">
        <v>882</v>
      </c>
      <c r="R961" s="1" t="s">
        <v>883</v>
      </c>
      <c r="S961" s="1" t="s">
        <v>880</v>
      </c>
      <c r="V961" s="7" t="s">
        <v>4046</v>
      </c>
      <c r="W961" s="1" t="s">
        <v>2317</v>
      </c>
      <c r="X961" s="7" t="s">
        <v>4189</v>
      </c>
      <c r="Y961" s="1" t="s">
        <v>3950</v>
      </c>
      <c r="Z961" s="7" t="s">
        <v>4196</v>
      </c>
      <c r="AA961" s="1">
        <v>8108200001</v>
      </c>
      <c r="AB961" s="1">
        <v>19802</v>
      </c>
      <c r="AC961" s="1">
        <v>18380</v>
      </c>
      <c r="AD961" s="1">
        <v>166120</v>
      </c>
    </row>
    <row r="962" spans="1:30" x14ac:dyDescent="0.25">
      <c r="A962" s="1">
        <v>40133</v>
      </c>
      <c r="B962" s="1" t="s">
        <v>884</v>
      </c>
      <c r="C962" s="2">
        <v>40588</v>
      </c>
      <c r="D962" s="3">
        <v>2011</v>
      </c>
      <c r="E962" s="3">
        <v>2</v>
      </c>
      <c r="F962" s="1" t="s">
        <v>22</v>
      </c>
      <c r="G962" s="1"/>
      <c r="H962" s="1" t="s">
        <v>696</v>
      </c>
      <c r="I962" s="1" t="s">
        <v>697</v>
      </c>
      <c r="J962" s="1">
        <v>5045020486</v>
      </c>
      <c r="K962" s="1" t="s">
        <v>631</v>
      </c>
      <c r="L962" s="1" t="s">
        <v>632</v>
      </c>
      <c r="M962" s="1" t="s">
        <v>70</v>
      </c>
      <c r="N962" s="7" t="s">
        <v>4208</v>
      </c>
      <c r="O962" s="1"/>
      <c r="P962" s="1" t="s">
        <v>54</v>
      </c>
      <c r="Q962" s="1" t="s">
        <v>885</v>
      </c>
      <c r="R962" s="3" t="s">
        <v>886</v>
      </c>
      <c r="S962" s="1" t="s">
        <v>887</v>
      </c>
      <c r="V962" s="7" t="s">
        <v>3981</v>
      </c>
      <c r="W962" s="1" t="s">
        <v>2317</v>
      </c>
      <c r="X962" s="7" t="s">
        <v>4189</v>
      </c>
      <c r="Y962" s="1" t="s">
        <v>3950</v>
      </c>
      <c r="Z962" s="7" t="s">
        <v>4196</v>
      </c>
      <c r="AA962" s="1">
        <v>8108200001</v>
      </c>
      <c r="AB962" s="1">
        <v>19431.72</v>
      </c>
      <c r="AC962" s="1">
        <v>17899.2</v>
      </c>
      <c r="AD962" s="1">
        <v>159484.04999999999</v>
      </c>
    </row>
    <row r="963" spans="1:30" x14ac:dyDescent="0.25">
      <c r="A963" s="1">
        <v>41130</v>
      </c>
      <c r="B963" s="1" t="s">
        <v>1061</v>
      </c>
      <c r="C963" s="2">
        <v>40633</v>
      </c>
      <c r="D963" s="3">
        <v>2011</v>
      </c>
      <c r="E963" s="3">
        <v>3</v>
      </c>
      <c r="F963" s="1" t="s">
        <v>22</v>
      </c>
      <c r="G963" s="1"/>
      <c r="H963" s="1" t="s">
        <v>876</v>
      </c>
      <c r="I963" s="1" t="s">
        <v>697</v>
      </c>
      <c r="J963" s="1">
        <v>5045020486</v>
      </c>
      <c r="K963" s="1" t="s">
        <v>631</v>
      </c>
      <c r="L963" s="1" t="s">
        <v>632</v>
      </c>
      <c r="M963" s="1" t="s">
        <v>70</v>
      </c>
      <c r="N963" s="7" t="s">
        <v>4208</v>
      </c>
      <c r="O963" s="1"/>
      <c r="P963" s="1" t="s">
        <v>54</v>
      </c>
      <c r="Q963" s="1" t="s">
        <v>1062</v>
      </c>
      <c r="R963" s="1"/>
      <c r="S963" s="1" t="s">
        <v>1063</v>
      </c>
      <c r="V963" s="7" t="s">
        <v>4046</v>
      </c>
      <c r="W963" s="1" t="s">
        <v>3898</v>
      </c>
      <c r="X963" s="7" t="s">
        <v>4189</v>
      </c>
      <c r="Y963" s="1" t="s">
        <v>3950</v>
      </c>
      <c r="Z963" s="7" t="s">
        <v>4196</v>
      </c>
      <c r="AA963" s="1">
        <v>8108200001</v>
      </c>
      <c r="AB963" s="1">
        <v>19996</v>
      </c>
      <c r="AC963" s="1">
        <v>18610</v>
      </c>
      <c r="AD963" s="1">
        <v>167677.5</v>
      </c>
    </row>
    <row r="964" spans="1:30" x14ac:dyDescent="0.25">
      <c r="A964" s="1">
        <v>41131</v>
      </c>
      <c r="B964" s="1" t="s">
        <v>1064</v>
      </c>
      <c r="C964" s="2">
        <v>40627</v>
      </c>
      <c r="D964" s="3">
        <v>2011</v>
      </c>
      <c r="E964" s="3">
        <v>3</v>
      </c>
      <c r="F964" s="1" t="s">
        <v>22</v>
      </c>
      <c r="G964" s="1"/>
      <c r="H964" s="1" t="s">
        <v>876</v>
      </c>
      <c r="I964" s="1" t="s">
        <v>697</v>
      </c>
      <c r="J964" s="1">
        <v>5045020486</v>
      </c>
      <c r="K964" s="1" t="s">
        <v>877</v>
      </c>
      <c r="L964" s="1" t="s">
        <v>632</v>
      </c>
      <c r="M964" s="1" t="s">
        <v>70</v>
      </c>
      <c r="N964" s="7" t="s">
        <v>4208</v>
      </c>
      <c r="O964" s="1"/>
      <c r="P964" s="1" t="s">
        <v>54</v>
      </c>
      <c r="Q964" s="1" t="s">
        <v>1065</v>
      </c>
      <c r="R964" s="1"/>
      <c r="S964" s="1" t="s">
        <v>1063</v>
      </c>
      <c r="V964" s="7" t="s">
        <v>4046</v>
      </c>
      <c r="W964" s="1" t="s">
        <v>2317</v>
      </c>
      <c r="X964" s="7" t="s">
        <v>4189</v>
      </c>
      <c r="Y964" s="1" t="s">
        <v>3950</v>
      </c>
      <c r="Z964" s="7" t="s">
        <v>4196</v>
      </c>
      <c r="AA964" s="1">
        <v>8108200001</v>
      </c>
      <c r="AB964" s="1">
        <v>20123.240000000002</v>
      </c>
      <c r="AC964" s="1">
        <v>18705.2</v>
      </c>
      <c r="AD964" s="1">
        <v>166523.75</v>
      </c>
    </row>
    <row r="965" spans="1:30" x14ac:dyDescent="0.25">
      <c r="A965" s="1">
        <v>41132</v>
      </c>
      <c r="B965" s="1" t="s">
        <v>1066</v>
      </c>
      <c r="C965" s="2">
        <v>40619</v>
      </c>
      <c r="D965" s="3">
        <v>2011</v>
      </c>
      <c r="E965" s="3">
        <v>3</v>
      </c>
      <c r="F965" s="1" t="s">
        <v>22</v>
      </c>
      <c r="G965" s="1"/>
      <c r="H965" s="1" t="s">
        <v>876</v>
      </c>
      <c r="I965" s="1" t="s">
        <v>697</v>
      </c>
      <c r="J965" s="1">
        <v>5045020486</v>
      </c>
      <c r="K965" s="1" t="s">
        <v>631</v>
      </c>
      <c r="L965" s="1" t="s">
        <v>632</v>
      </c>
      <c r="M965" s="1" t="s">
        <v>70</v>
      </c>
      <c r="N965" s="7" t="s">
        <v>4208</v>
      </c>
      <c r="O965" s="1"/>
      <c r="P965" s="1" t="s">
        <v>54</v>
      </c>
      <c r="Q965" s="1" t="s">
        <v>1067</v>
      </c>
      <c r="R965" s="1"/>
      <c r="S965" s="1" t="s">
        <v>1063</v>
      </c>
      <c r="V965" s="7" t="s">
        <v>4046</v>
      </c>
      <c r="W965" s="1" t="s">
        <v>2317</v>
      </c>
      <c r="X965" s="7" t="s">
        <v>4189</v>
      </c>
      <c r="Y965" s="1" t="s">
        <v>3950</v>
      </c>
      <c r="Z965" s="7" t="s">
        <v>4196</v>
      </c>
      <c r="AA965" s="1">
        <v>8108200001</v>
      </c>
      <c r="AB965" s="1">
        <v>19970</v>
      </c>
      <c r="AC965" s="1">
        <v>18530</v>
      </c>
      <c r="AD965" s="1">
        <v>165650</v>
      </c>
    </row>
    <row r="966" spans="1:30" x14ac:dyDescent="0.25">
      <c r="A966" s="1">
        <v>41133</v>
      </c>
      <c r="B966" s="1" t="s">
        <v>1068</v>
      </c>
      <c r="C966" s="2">
        <v>40612</v>
      </c>
      <c r="D966" s="3">
        <v>2011</v>
      </c>
      <c r="E966" s="3">
        <v>3</v>
      </c>
      <c r="F966" s="1" t="s">
        <v>22</v>
      </c>
      <c r="G966" s="1"/>
      <c r="H966" s="1" t="s">
        <v>876</v>
      </c>
      <c r="I966" s="1" t="s">
        <v>697</v>
      </c>
      <c r="J966" s="1">
        <v>5045020486</v>
      </c>
      <c r="K966" s="1" t="s">
        <v>631</v>
      </c>
      <c r="L966" s="1" t="s">
        <v>632</v>
      </c>
      <c r="M966" s="1" t="s">
        <v>70</v>
      </c>
      <c r="N966" s="7" t="s">
        <v>4208</v>
      </c>
      <c r="O966" s="1"/>
      <c r="P966" s="1" t="s">
        <v>54</v>
      </c>
      <c r="Q966" s="1" t="s">
        <v>1069</v>
      </c>
      <c r="R966" s="1"/>
      <c r="S966" s="1" t="s">
        <v>1063</v>
      </c>
      <c r="V966" s="7" t="s">
        <v>4046</v>
      </c>
      <c r="W966" s="1" t="s">
        <v>2317</v>
      </c>
      <c r="X966" s="7" t="s">
        <v>4189</v>
      </c>
      <c r="Y966" s="1" t="s">
        <v>3950</v>
      </c>
      <c r="Z966" s="7" t="s">
        <v>4196</v>
      </c>
      <c r="AA966" s="1">
        <v>8108200001</v>
      </c>
      <c r="AB966" s="1">
        <v>19836</v>
      </c>
      <c r="AC966" s="1">
        <v>18330</v>
      </c>
      <c r="AD966" s="1">
        <v>164705</v>
      </c>
    </row>
    <row r="967" spans="1:30" x14ac:dyDescent="0.25">
      <c r="A967" s="1">
        <v>42794</v>
      </c>
      <c r="B967" s="1" t="s">
        <v>1217</v>
      </c>
      <c r="C967" s="2">
        <v>40658</v>
      </c>
      <c r="D967" s="3">
        <v>2011</v>
      </c>
      <c r="E967" s="3">
        <v>4</v>
      </c>
      <c r="F967" s="1" t="s">
        <v>22</v>
      </c>
      <c r="G967" s="1"/>
      <c r="H967" s="1" t="s">
        <v>876</v>
      </c>
      <c r="I967" s="1" t="s">
        <v>697</v>
      </c>
      <c r="J967" s="1">
        <v>5045020486</v>
      </c>
      <c r="K967" s="1" t="s">
        <v>631</v>
      </c>
      <c r="L967" s="1" t="s">
        <v>632</v>
      </c>
      <c r="M967" s="1" t="s">
        <v>70</v>
      </c>
      <c r="N967" s="7" t="s">
        <v>4208</v>
      </c>
      <c r="O967" s="1"/>
      <c r="P967" s="1" t="s">
        <v>54</v>
      </c>
      <c r="Q967" s="1" t="s">
        <v>1218</v>
      </c>
      <c r="R967" s="1"/>
      <c r="S967" s="1" t="s">
        <v>1219</v>
      </c>
      <c r="V967" s="7" t="s">
        <v>4046</v>
      </c>
      <c r="W967" s="1" t="s">
        <v>3898</v>
      </c>
      <c r="X967" s="7" t="s">
        <v>4189</v>
      </c>
      <c r="Y967" s="1" t="s">
        <v>3950</v>
      </c>
      <c r="Z967" s="7" t="s">
        <v>4196</v>
      </c>
      <c r="AA967" s="1">
        <v>8108200001</v>
      </c>
      <c r="AB967" s="1">
        <v>20062</v>
      </c>
      <c r="AC967" s="1">
        <v>18550</v>
      </c>
      <c r="AD967" s="1">
        <v>174620</v>
      </c>
    </row>
    <row r="968" spans="1:30" x14ac:dyDescent="0.25">
      <c r="A968" s="1">
        <v>42795</v>
      </c>
      <c r="B968" s="1" t="s">
        <v>1220</v>
      </c>
      <c r="C968" s="2">
        <v>40644</v>
      </c>
      <c r="D968" s="3">
        <v>2011</v>
      </c>
      <c r="E968" s="3">
        <v>4</v>
      </c>
      <c r="F968" s="1" t="s">
        <v>22</v>
      </c>
      <c r="G968" s="1"/>
      <c r="H968" s="1" t="s">
        <v>876</v>
      </c>
      <c r="I968" s="1" t="s">
        <v>697</v>
      </c>
      <c r="J968" s="1">
        <v>5045020486</v>
      </c>
      <c r="K968" s="1" t="s">
        <v>631</v>
      </c>
      <c r="L968" s="1" t="s">
        <v>632</v>
      </c>
      <c r="M968" s="1" t="s">
        <v>70</v>
      </c>
      <c r="N968" s="7" t="s">
        <v>4208</v>
      </c>
      <c r="O968" s="1"/>
      <c r="P968" s="1" t="s">
        <v>54</v>
      </c>
      <c r="Q968" s="1" t="s">
        <v>1221</v>
      </c>
      <c r="R968" s="7"/>
      <c r="S968" s="1" t="s">
        <v>1219</v>
      </c>
      <c r="V968" s="7" t="s">
        <v>4046</v>
      </c>
      <c r="W968" s="1" t="s">
        <v>3898</v>
      </c>
      <c r="X968" s="7" t="s">
        <v>4189</v>
      </c>
      <c r="Y968" s="1" t="s">
        <v>3950</v>
      </c>
      <c r="Z968" s="7" t="s">
        <v>4196</v>
      </c>
      <c r="AA968" s="1">
        <v>8108200001</v>
      </c>
      <c r="AB968" s="1">
        <v>19904</v>
      </c>
      <c r="AC968" s="1">
        <v>18410</v>
      </c>
      <c r="AD968" s="1">
        <v>174375</v>
      </c>
    </row>
    <row r="969" spans="1:30" x14ac:dyDescent="0.25">
      <c r="A969" s="1">
        <v>44072</v>
      </c>
      <c r="B969" s="1" t="s">
        <v>1333</v>
      </c>
      <c r="C969" s="2">
        <v>40693</v>
      </c>
      <c r="D969" s="3">
        <v>2011</v>
      </c>
      <c r="E969" s="3">
        <v>5</v>
      </c>
      <c r="F969" s="1" t="s">
        <v>22</v>
      </c>
      <c r="G969" s="1"/>
      <c r="H969" s="1" t="s">
        <v>876</v>
      </c>
      <c r="I969" s="1" t="s">
        <v>697</v>
      </c>
      <c r="J969" s="1">
        <v>5045020486</v>
      </c>
      <c r="K969" s="1" t="s">
        <v>631</v>
      </c>
      <c r="L969" s="1" t="s">
        <v>632</v>
      </c>
      <c r="M969" s="1" t="s">
        <v>70</v>
      </c>
      <c r="N969" s="7" t="s">
        <v>4208</v>
      </c>
      <c r="O969" s="1"/>
      <c r="P969" s="1" t="s">
        <v>54</v>
      </c>
      <c r="Q969" s="1" t="s">
        <v>1334</v>
      </c>
      <c r="R969" s="1"/>
      <c r="S969" s="1" t="s">
        <v>1219</v>
      </c>
      <c r="V969" s="7" t="s">
        <v>4046</v>
      </c>
      <c r="W969" s="1" t="s">
        <v>3898</v>
      </c>
      <c r="X969" s="7" t="s">
        <v>4189</v>
      </c>
      <c r="Y969" s="1" t="s">
        <v>3950</v>
      </c>
      <c r="Z969" s="7" t="s">
        <v>4196</v>
      </c>
      <c r="AA969" s="1">
        <v>8108200001</v>
      </c>
      <c r="AB969" s="1">
        <v>19842</v>
      </c>
      <c r="AC969" s="1">
        <v>18330</v>
      </c>
      <c r="AD969" s="1">
        <v>211495</v>
      </c>
    </row>
    <row r="970" spans="1:30" x14ac:dyDescent="0.25">
      <c r="A970" s="1">
        <v>44073</v>
      </c>
      <c r="B970" s="1" t="s">
        <v>1335</v>
      </c>
      <c r="C970" s="2">
        <v>40686</v>
      </c>
      <c r="D970" s="3">
        <v>2011</v>
      </c>
      <c r="E970" s="3">
        <v>5</v>
      </c>
      <c r="F970" s="1" t="s">
        <v>22</v>
      </c>
      <c r="G970" s="1"/>
      <c r="H970" s="1" t="s">
        <v>876</v>
      </c>
      <c r="I970" s="1" t="s">
        <v>697</v>
      </c>
      <c r="J970" s="1">
        <v>5045020486</v>
      </c>
      <c r="K970" s="1" t="s">
        <v>631</v>
      </c>
      <c r="L970" s="1" t="s">
        <v>632</v>
      </c>
      <c r="M970" s="1" t="s">
        <v>70</v>
      </c>
      <c r="N970" s="7" t="s">
        <v>4208</v>
      </c>
      <c r="O970" s="1"/>
      <c r="P970" s="1" t="s">
        <v>54</v>
      </c>
      <c r="Q970" s="1" t="s">
        <v>1336</v>
      </c>
      <c r="R970" s="1"/>
      <c r="S970" s="1" t="s">
        <v>1219</v>
      </c>
      <c r="V970" s="7" t="s">
        <v>4046</v>
      </c>
      <c r="W970" s="1" t="s">
        <v>3898</v>
      </c>
      <c r="X970" s="7" t="s">
        <v>4189</v>
      </c>
      <c r="Y970" s="1" t="s">
        <v>3950</v>
      </c>
      <c r="Z970" s="7" t="s">
        <v>4196</v>
      </c>
      <c r="AA970" s="1">
        <v>8108200001</v>
      </c>
      <c r="AB970" s="1">
        <v>19842</v>
      </c>
      <c r="AC970" s="1">
        <v>18330</v>
      </c>
      <c r="AD970" s="1">
        <v>211495</v>
      </c>
    </row>
    <row r="971" spans="1:30" x14ac:dyDescent="0.25">
      <c r="A971" s="1">
        <v>44075</v>
      </c>
      <c r="B971" s="1" t="s">
        <v>1337</v>
      </c>
      <c r="C971" s="2">
        <v>40674</v>
      </c>
      <c r="D971" s="3">
        <v>2011</v>
      </c>
      <c r="E971" s="3">
        <v>5</v>
      </c>
      <c r="F971" s="1" t="s">
        <v>22</v>
      </c>
      <c r="G971" s="1"/>
      <c r="H971" s="1" t="s">
        <v>876</v>
      </c>
      <c r="I971" s="1" t="s">
        <v>697</v>
      </c>
      <c r="J971" s="1">
        <v>5045020486</v>
      </c>
      <c r="K971" s="1" t="s">
        <v>877</v>
      </c>
      <c r="L971" s="1" t="s">
        <v>632</v>
      </c>
      <c r="M971" s="1" t="s">
        <v>70</v>
      </c>
      <c r="N971" s="7" t="s">
        <v>4208</v>
      </c>
      <c r="O971" s="1"/>
      <c r="P971" s="1" t="s">
        <v>54</v>
      </c>
      <c r="Q971" s="1" t="s">
        <v>1338</v>
      </c>
      <c r="R971" s="1"/>
      <c r="S971" s="1" t="s">
        <v>1219</v>
      </c>
      <c r="V971" s="7" t="s">
        <v>4046</v>
      </c>
      <c r="W971" s="1" t="s">
        <v>3898</v>
      </c>
      <c r="X971" s="7" t="s">
        <v>4189</v>
      </c>
      <c r="Y971" s="1" t="s">
        <v>3950</v>
      </c>
      <c r="Z971" s="7" t="s">
        <v>4196</v>
      </c>
      <c r="AA971" s="1">
        <v>8108200001</v>
      </c>
      <c r="AB971" s="1">
        <v>19826</v>
      </c>
      <c r="AC971" s="1">
        <v>18080</v>
      </c>
      <c r="AD971" s="1">
        <v>208620</v>
      </c>
    </row>
    <row r="972" spans="1:30" x14ac:dyDescent="0.25">
      <c r="A972" s="1">
        <v>45468</v>
      </c>
      <c r="B972" s="1" t="s">
        <v>1474</v>
      </c>
      <c r="C972" s="2">
        <v>40718</v>
      </c>
      <c r="D972" s="3">
        <v>2011</v>
      </c>
      <c r="E972" s="3">
        <v>6</v>
      </c>
      <c r="F972" s="1" t="s">
        <v>22</v>
      </c>
      <c r="G972" s="1"/>
      <c r="H972" s="1" t="s">
        <v>876</v>
      </c>
      <c r="I972" s="1" t="s">
        <v>697</v>
      </c>
      <c r="J972" s="1">
        <v>5045020486</v>
      </c>
      <c r="K972" s="1" t="s">
        <v>877</v>
      </c>
      <c r="L972" s="1" t="s">
        <v>1475</v>
      </c>
      <c r="M972" s="1" t="s">
        <v>70</v>
      </c>
      <c r="N972" s="7" t="s">
        <v>4208</v>
      </c>
      <c r="O972" s="1"/>
      <c r="P972" s="1" t="s">
        <v>54</v>
      </c>
      <c r="Q972" s="1" t="s">
        <v>1476</v>
      </c>
      <c r="R972" s="1"/>
      <c r="S972" s="1" t="s">
        <v>1219</v>
      </c>
      <c r="V972" s="7" t="s">
        <v>4046</v>
      </c>
      <c r="W972" s="1" t="s">
        <v>3898</v>
      </c>
      <c r="X972" s="7" t="s">
        <v>4189</v>
      </c>
      <c r="Y972" s="1" t="s">
        <v>3950</v>
      </c>
      <c r="Z972" s="7" t="s">
        <v>4196</v>
      </c>
      <c r="AA972" s="1">
        <v>8108200001</v>
      </c>
      <c r="AB972" s="1">
        <v>19860</v>
      </c>
      <c r="AC972" s="1">
        <v>18420</v>
      </c>
      <c r="AD972" s="1">
        <v>175690</v>
      </c>
    </row>
    <row r="973" spans="1:30" x14ac:dyDescent="0.25">
      <c r="A973" s="1">
        <v>45469</v>
      </c>
      <c r="B973" s="1" t="s">
        <v>1477</v>
      </c>
      <c r="C973" s="2">
        <v>40714</v>
      </c>
      <c r="D973" s="3">
        <v>2011</v>
      </c>
      <c r="E973" s="3">
        <v>6</v>
      </c>
      <c r="F973" s="1" t="s">
        <v>22</v>
      </c>
      <c r="G973" s="1"/>
      <c r="H973" s="1" t="s">
        <v>876</v>
      </c>
      <c r="I973" s="1" t="s">
        <v>697</v>
      </c>
      <c r="J973" s="1">
        <v>5045020486</v>
      </c>
      <c r="K973" s="1" t="s">
        <v>631</v>
      </c>
      <c r="L973" s="1" t="s">
        <v>632</v>
      </c>
      <c r="M973" s="1" t="s">
        <v>70</v>
      </c>
      <c r="N973" s="7" t="s">
        <v>4208</v>
      </c>
      <c r="O973" s="1"/>
      <c r="P973" s="1" t="s">
        <v>54</v>
      </c>
      <c r="Q973" s="1" t="s">
        <v>1478</v>
      </c>
      <c r="R973" s="1"/>
      <c r="S973" s="1" t="s">
        <v>1219</v>
      </c>
      <c r="V973" s="7" t="s">
        <v>4046</v>
      </c>
      <c r="W973" s="1" t="s">
        <v>3898</v>
      </c>
      <c r="X973" s="7" t="s">
        <v>4189</v>
      </c>
      <c r="Y973" s="1" t="s">
        <v>3950</v>
      </c>
      <c r="Z973" s="7" t="s">
        <v>4196</v>
      </c>
      <c r="AA973" s="1">
        <v>8108200001</v>
      </c>
      <c r="AB973" s="1">
        <v>19840</v>
      </c>
      <c r="AC973" s="1">
        <v>18310</v>
      </c>
      <c r="AD973" s="1">
        <v>174645</v>
      </c>
    </row>
    <row r="974" spans="1:30" x14ac:dyDescent="0.25">
      <c r="A974" s="1">
        <v>45471</v>
      </c>
      <c r="B974" s="1" t="s">
        <v>1479</v>
      </c>
      <c r="C974" s="2">
        <v>40708</v>
      </c>
      <c r="D974" s="3">
        <v>2011</v>
      </c>
      <c r="E974" s="3">
        <v>6</v>
      </c>
      <c r="F974" s="1" t="s">
        <v>22</v>
      </c>
      <c r="G974" s="1"/>
      <c r="H974" s="1" t="s">
        <v>876</v>
      </c>
      <c r="I974" s="1" t="s">
        <v>697</v>
      </c>
      <c r="J974" s="1">
        <v>5045020486</v>
      </c>
      <c r="K974" s="1" t="s">
        <v>631</v>
      </c>
      <c r="L974" s="1" t="s">
        <v>632</v>
      </c>
      <c r="M974" s="1" t="s">
        <v>70</v>
      </c>
      <c r="N974" s="7" t="s">
        <v>4208</v>
      </c>
      <c r="O974" s="1"/>
      <c r="P974" s="1" t="s">
        <v>54</v>
      </c>
      <c r="Q974" s="1" t="s">
        <v>1480</v>
      </c>
      <c r="R974" s="1"/>
      <c r="S974" s="1" t="s">
        <v>1219</v>
      </c>
      <c r="V974" s="7" t="s">
        <v>4046</v>
      </c>
      <c r="W974" s="1" t="s">
        <v>3898</v>
      </c>
      <c r="X974" s="7" t="s">
        <v>4189</v>
      </c>
      <c r="Y974" s="1" t="s">
        <v>3950</v>
      </c>
      <c r="Z974" s="7" t="s">
        <v>4196</v>
      </c>
      <c r="AA974" s="1">
        <v>8108200001</v>
      </c>
      <c r="AB974" s="1">
        <v>19978</v>
      </c>
      <c r="AC974" s="1">
        <v>18340</v>
      </c>
      <c r="AD974" s="7">
        <v>174930</v>
      </c>
    </row>
    <row r="975" spans="1:30" x14ac:dyDescent="0.25">
      <c r="A975" s="1">
        <v>45473</v>
      </c>
      <c r="B975" s="1" t="s">
        <v>1481</v>
      </c>
      <c r="C975" s="2">
        <v>40700</v>
      </c>
      <c r="D975" s="3">
        <v>2011</v>
      </c>
      <c r="E975" s="3">
        <v>6</v>
      </c>
      <c r="F975" s="1" t="s">
        <v>22</v>
      </c>
      <c r="G975" s="1"/>
      <c r="H975" s="1" t="s">
        <v>876</v>
      </c>
      <c r="I975" s="1" t="s">
        <v>697</v>
      </c>
      <c r="J975" s="1">
        <v>5045020486</v>
      </c>
      <c r="K975" s="1" t="s">
        <v>631</v>
      </c>
      <c r="L975" s="1" t="s">
        <v>632</v>
      </c>
      <c r="M975" s="1" t="s">
        <v>70</v>
      </c>
      <c r="N975" s="7" t="s">
        <v>4208</v>
      </c>
      <c r="O975" s="1"/>
      <c r="P975" s="1" t="s">
        <v>54</v>
      </c>
      <c r="Q975" s="1" t="s">
        <v>1482</v>
      </c>
      <c r="R975" s="1"/>
      <c r="S975" s="1" t="s">
        <v>1219</v>
      </c>
      <c r="V975" s="7" t="s">
        <v>4046</v>
      </c>
      <c r="W975" s="1" t="s">
        <v>3898</v>
      </c>
      <c r="X975" s="7" t="s">
        <v>4189</v>
      </c>
      <c r="Y975" s="1" t="s">
        <v>3950</v>
      </c>
      <c r="Z975" s="7" t="s">
        <v>4196</v>
      </c>
      <c r="AA975" s="1">
        <v>8108200001</v>
      </c>
      <c r="AB975" s="1">
        <v>19604</v>
      </c>
      <c r="AC975" s="1">
        <v>18110</v>
      </c>
      <c r="AD975" s="1">
        <v>172745</v>
      </c>
    </row>
    <row r="976" spans="1:30" x14ac:dyDescent="0.25">
      <c r="A976" s="1">
        <v>46366</v>
      </c>
      <c r="B976" s="1" t="s">
        <v>1562</v>
      </c>
      <c r="C976" s="2">
        <v>40742</v>
      </c>
      <c r="D976" s="3">
        <v>2011</v>
      </c>
      <c r="E976" s="3">
        <v>7</v>
      </c>
      <c r="F976" s="1" t="s">
        <v>22</v>
      </c>
      <c r="G976" s="1"/>
      <c r="H976" s="1" t="s">
        <v>1483</v>
      </c>
      <c r="I976" s="1" t="s">
        <v>1563</v>
      </c>
      <c r="J976" s="1">
        <v>5045020486</v>
      </c>
      <c r="K976" s="1" t="s">
        <v>631</v>
      </c>
      <c r="L976" s="1" t="s">
        <v>632</v>
      </c>
      <c r="M976" s="1" t="s">
        <v>70</v>
      </c>
      <c r="N976" s="7" t="s">
        <v>4208</v>
      </c>
      <c r="O976" s="1"/>
      <c r="P976" s="1" t="s">
        <v>137</v>
      </c>
      <c r="Q976" s="1" t="s">
        <v>1564</v>
      </c>
      <c r="R976" s="1"/>
      <c r="S976" s="1" t="s">
        <v>1565</v>
      </c>
      <c r="V976" s="7" t="s">
        <v>4047</v>
      </c>
      <c r="W976" s="1" t="s">
        <v>3031</v>
      </c>
      <c r="X976" s="7" t="s">
        <v>4189</v>
      </c>
      <c r="Y976" s="1" t="s">
        <v>3950</v>
      </c>
      <c r="Z976" s="7" t="s">
        <v>4196</v>
      </c>
      <c r="AA976" s="1">
        <v>8108200001</v>
      </c>
      <c r="AB976" s="1">
        <v>19490</v>
      </c>
      <c r="AC976" s="1">
        <v>17960</v>
      </c>
      <c r="AD976" s="1">
        <v>264012</v>
      </c>
    </row>
    <row r="977" spans="1:30" x14ac:dyDescent="0.25">
      <c r="A977" s="1">
        <v>19246</v>
      </c>
      <c r="B977" s="1" t="s">
        <v>3558</v>
      </c>
      <c r="C977" s="2">
        <v>40192</v>
      </c>
      <c r="D977" s="3">
        <v>2010</v>
      </c>
      <c r="E977" s="3">
        <v>1</v>
      </c>
      <c r="F977" s="1" t="s">
        <v>22</v>
      </c>
      <c r="G977" s="1"/>
      <c r="H977" s="1" t="s">
        <v>3559</v>
      </c>
      <c r="I977" s="1" t="s">
        <v>3560</v>
      </c>
      <c r="J977" s="1">
        <v>5045023416</v>
      </c>
      <c r="K977" s="1" t="s">
        <v>135</v>
      </c>
      <c r="L977" s="1" t="s">
        <v>3561</v>
      </c>
      <c r="M977" s="1" t="s">
        <v>514</v>
      </c>
      <c r="N977" s="7" t="s">
        <v>4204</v>
      </c>
      <c r="O977" s="1"/>
      <c r="P977" s="1" t="s">
        <v>54</v>
      </c>
      <c r="Q977" s="1" t="s">
        <v>3562</v>
      </c>
      <c r="R977" s="1" t="s">
        <v>3873</v>
      </c>
      <c r="S977" s="1" t="s">
        <v>3559</v>
      </c>
      <c r="U977" s="7">
        <f>IF(ISERROR(FIND("РУСАЛ",S977,1)),0,1)</f>
        <v>0</v>
      </c>
      <c r="V977" s="7" t="s">
        <v>4088</v>
      </c>
      <c r="W977" s="1"/>
      <c r="X977" s="7" t="s">
        <v>4177</v>
      </c>
      <c r="Y977" s="1" t="s">
        <v>3933</v>
      </c>
      <c r="Z977" s="7" t="s">
        <v>4196</v>
      </c>
      <c r="AA977" s="1">
        <v>7601100000</v>
      </c>
      <c r="AB977" s="1">
        <v>135003</v>
      </c>
      <c r="AC977" s="1">
        <v>134876</v>
      </c>
      <c r="AD977" s="1">
        <v>268651</v>
      </c>
    </row>
    <row r="978" spans="1:30" x14ac:dyDescent="0.25">
      <c r="A978" s="1">
        <v>19248</v>
      </c>
      <c r="B978" s="1" t="s">
        <v>3563</v>
      </c>
      <c r="C978" s="2">
        <v>40196</v>
      </c>
      <c r="D978" s="3">
        <v>2010</v>
      </c>
      <c r="E978" s="3">
        <v>1</v>
      </c>
      <c r="F978" s="1" t="s">
        <v>22</v>
      </c>
      <c r="G978" s="1"/>
      <c r="H978" s="1" t="s">
        <v>3559</v>
      </c>
      <c r="I978" s="1" t="s">
        <v>3560</v>
      </c>
      <c r="J978" s="1">
        <v>5045023416</v>
      </c>
      <c r="K978" s="1" t="s">
        <v>135</v>
      </c>
      <c r="L978" s="1" t="s">
        <v>3561</v>
      </c>
      <c r="M978" s="1" t="s">
        <v>514</v>
      </c>
      <c r="N978" s="7" t="s">
        <v>4204</v>
      </c>
      <c r="O978" s="1"/>
      <c r="P978" s="1" t="s">
        <v>54</v>
      </c>
      <c r="Q978" s="1" t="s">
        <v>3562</v>
      </c>
      <c r="R978" s="1" t="s">
        <v>3873</v>
      </c>
      <c r="S978" s="1" t="s">
        <v>3559</v>
      </c>
      <c r="U978" s="7">
        <f>IF(ISERROR(FIND("РУСАЛ",S978,1)),0,1)</f>
        <v>0</v>
      </c>
      <c r="V978" s="7" t="s">
        <v>4088</v>
      </c>
      <c r="W978" s="1"/>
      <c r="X978" s="7" t="s">
        <v>4177</v>
      </c>
      <c r="Y978" s="1" t="s">
        <v>3933</v>
      </c>
      <c r="Z978" s="7" t="s">
        <v>4196</v>
      </c>
      <c r="AA978" s="1">
        <v>7601100000</v>
      </c>
      <c r="AB978" s="1">
        <v>67003</v>
      </c>
      <c r="AC978" s="1">
        <v>66941</v>
      </c>
      <c r="AD978" s="1">
        <v>133017</v>
      </c>
    </row>
    <row r="979" spans="1:30" x14ac:dyDescent="0.25">
      <c r="A979" s="1">
        <v>19256</v>
      </c>
      <c r="B979" s="1" t="s">
        <v>3572</v>
      </c>
      <c r="C979" s="2">
        <v>40204</v>
      </c>
      <c r="D979" s="3">
        <v>2010</v>
      </c>
      <c r="E979" s="3">
        <v>1</v>
      </c>
      <c r="F979" s="1" t="s">
        <v>22</v>
      </c>
      <c r="G979" s="1"/>
      <c r="H979" s="1" t="s">
        <v>3559</v>
      </c>
      <c r="I979" s="1" t="s">
        <v>3560</v>
      </c>
      <c r="J979" s="1">
        <v>5045023416</v>
      </c>
      <c r="K979" s="1" t="s">
        <v>135</v>
      </c>
      <c r="L979" s="1" t="s">
        <v>3561</v>
      </c>
      <c r="M979" s="1" t="s">
        <v>514</v>
      </c>
      <c r="N979" s="7" t="s">
        <v>4204</v>
      </c>
      <c r="O979" s="1"/>
      <c r="P979" s="1" t="s">
        <v>54</v>
      </c>
      <c r="Q979" s="1" t="s">
        <v>3573</v>
      </c>
      <c r="R979" s="1" t="s">
        <v>3873</v>
      </c>
      <c r="S979" s="1" t="s">
        <v>3559</v>
      </c>
      <c r="U979" s="7">
        <f>IF(ISERROR(FIND("РУСАЛ",S979,1)),0,1)</f>
        <v>0</v>
      </c>
      <c r="V979" s="7" t="s">
        <v>4088</v>
      </c>
      <c r="W979" s="1"/>
      <c r="X979" s="7" t="s">
        <v>4177</v>
      </c>
      <c r="Y979" s="1" t="s">
        <v>3933</v>
      </c>
      <c r="Z979" s="7" t="s">
        <v>4196</v>
      </c>
      <c r="AA979" s="1">
        <v>7601100000</v>
      </c>
      <c r="AB979" s="1">
        <v>67403</v>
      </c>
      <c r="AC979" s="1">
        <v>67341</v>
      </c>
      <c r="AD979" s="1">
        <v>134455</v>
      </c>
    </row>
    <row r="980" spans="1:30" x14ac:dyDescent="0.25">
      <c r="A980" s="1">
        <v>19260</v>
      </c>
      <c r="B980" s="1" t="s">
        <v>3574</v>
      </c>
      <c r="C980" s="2">
        <v>40207</v>
      </c>
      <c r="D980" s="3">
        <v>2010</v>
      </c>
      <c r="E980" s="3">
        <v>1</v>
      </c>
      <c r="F980" s="1" t="s">
        <v>22</v>
      </c>
      <c r="G980" s="1"/>
      <c r="H980" s="1" t="s">
        <v>3559</v>
      </c>
      <c r="I980" s="1" t="s">
        <v>3560</v>
      </c>
      <c r="J980" s="1">
        <v>5045023416</v>
      </c>
      <c r="K980" s="1" t="s">
        <v>135</v>
      </c>
      <c r="L980" s="1" t="s">
        <v>3575</v>
      </c>
      <c r="M980" s="1" t="s">
        <v>514</v>
      </c>
      <c r="N980" s="7" t="s">
        <v>4204</v>
      </c>
      <c r="O980" s="1"/>
      <c r="P980" s="1" t="s">
        <v>54</v>
      </c>
      <c r="Q980" s="1" t="s">
        <v>3562</v>
      </c>
      <c r="R980" s="1" t="s">
        <v>3873</v>
      </c>
      <c r="S980" s="1" t="s">
        <v>3559</v>
      </c>
      <c r="U980" s="7">
        <f>IF(ISERROR(FIND("РУСАЛ",S980,1)),0,1)</f>
        <v>0</v>
      </c>
      <c r="V980" s="7" t="s">
        <v>4088</v>
      </c>
      <c r="W980" s="1"/>
      <c r="X980" s="7" t="s">
        <v>4177</v>
      </c>
      <c r="Y980" s="1" t="s">
        <v>3933</v>
      </c>
      <c r="Z980" s="7" t="s">
        <v>4196</v>
      </c>
      <c r="AA980" s="1">
        <v>7601100000</v>
      </c>
      <c r="AB980" s="1">
        <v>63971</v>
      </c>
      <c r="AC980" s="1">
        <v>63910</v>
      </c>
      <c r="AD980" s="1">
        <v>126996</v>
      </c>
    </row>
    <row r="981" spans="1:30" x14ac:dyDescent="0.25">
      <c r="A981" s="1">
        <v>22331</v>
      </c>
      <c r="B981" s="1" t="s">
        <v>3620</v>
      </c>
      <c r="C981" s="2">
        <v>40212</v>
      </c>
      <c r="D981" s="3">
        <v>2010</v>
      </c>
      <c r="E981" s="3">
        <v>2</v>
      </c>
      <c r="F981" s="1" t="s">
        <v>22</v>
      </c>
      <c r="G981" s="1"/>
      <c r="H981" s="1" t="s">
        <v>3559</v>
      </c>
      <c r="I981" s="1" t="s">
        <v>3619</v>
      </c>
      <c r="J981" s="1">
        <v>5045023416</v>
      </c>
      <c r="K981" s="1" t="s">
        <v>135</v>
      </c>
      <c r="L981" s="1" t="s">
        <v>3575</v>
      </c>
      <c r="M981" s="1" t="s">
        <v>514</v>
      </c>
      <c r="N981" s="7" t="s">
        <v>4204</v>
      </c>
      <c r="O981" s="1"/>
      <c r="P981" s="1" t="s">
        <v>54</v>
      </c>
      <c r="Q981" s="1" t="s">
        <v>3573</v>
      </c>
      <c r="R981" s="1" t="s">
        <v>410</v>
      </c>
      <c r="S981" s="1" t="s">
        <v>3559</v>
      </c>
      <c r="T981" s="7" t="s">
        <v>4085</v>
      </c>
      <c r="V981" s="7" t="s">
        <v>4236</v>
      </c>
      <c r="W981" s="1"/>
      <c r="X981" s="7" t="s">
        <v>4177</v>
      </c>
      <c r="Y981" s="1" t="s">
        <v>3933</v>
      </c>
      <c r="Z981" s="7" t="s">
        <v>4196</v>
      </c>
      <c r="AA981" s="1">
        <v>7601100000</v>
      </c>
      <c r="AB981" s="1">
        <v>67194</v>
      </c>
      <c r="AC981" s="1">
        <v>67131</v>
      </c>
      <c r="AD981" s="1">
        <v>134036</v>
      </c>
    </row>
    <row r="982" spans="1:30" x14ac:dyDescent="0.25">
      <c r="A982" s="1">
        <v>22763</v>
      </c>
      <c r="B982" s="1" t="s">
        <v>3621</v>
      </c>
      <c r="C982" s="2">
        <v>40231</v>
      </c>
      <c r="D982" s="3">
        <v>2010</v>
      </c>
      <c r="E982" s="3">
        <v>2</v>
      </c>
      <c r="F982" s="1" t="s">
        <v>22</v>
      </c>
      <c r="G982" s="1"/>
      <c r="H982" s="1" t="s">
        <v>3559</v>
      </c>
      <c r="I982" s="1" t="s">
        <v>3619</v>
      </c>
      <c r="J982" s="1">
        <v>5045023416</v>
      </c>
      <c r="K982" s="1" t="s">
        <v>135</v>
      </c>
      <c r="L982" s="1" t="s">
        <v>3561</v>
      </c>
      <c r="M982" s="1" t="s">
        <v>514</v>
      </c>
      <c r="N982" s="7" t="s">
        <v>4204</v>
      </c>
      <c r="O982" s="1"/>
      <c r="P982" s="1" t="s">
        <v>54</v>
      </c>
      <c r="Q982" s="1" t="s">
        <v>3622</v>
      </c>
      <c r="R982" s="1" t="s">
        <v>706</v>
      </c>
      <c r="S982" s="1" t="s">
        <v>3559</v>
      </c>
      <c r="T982" s="7" t="s">
        <v>4085</v>
      </c>
      <c r="V982" s="7" t="s">
        <v>4236</v>
      </c>
      <c r="W982" s="1"/>
      <c r="X982" s="7" t="s">
        <v>4177</v>
      </c>
      <c r="Y982" s="1" t="s">
        <v>3933</v>
      </c>
      <c r="Z982" s="7" t="s">
        <v>4196</v>
      </c>
      <c r="AA982" s="1">
        <v>7601100000</v>
      </c>
      <c r="AB982" s="1">
        <v>67761</v>
      </c>
      <c r="AC982" s="1">
        <v>67699</v>
      </c>
      <c r="AD982" s="1">
        <v>143242</v>
      </c>
    </row>
    <row r="983" spans="1:30" x14ac:dyDescent="0.25">
      <c r="A983" s="1">
        <v>23089</v>
      </c>
      <c r="B983" s="1" t="s">
        <v>3627</v>
      </c>
      <c r="C983" s="2">
        <v>40251</v>
      </c>
      <c r="D983" s="3">
        <v>2010</v>
      </c>
      <c r="E983" s="3">
        <v>3</v>
      </c>
      <c r="F983" s="1" t="s">
        <v>22</v>
      </c>
      <c r="G983" s="1"/>
      <c r="H983" s="1" t="s">
        <v>3559</v>
      </c>
      <c r="I983" s="1" t="s">
        <v>3623</v>
      </c>
      <c r="J983" s="1">
        <v>5045023416</v>
      </c>
      <c r="K983" s="1" t="s">
        <v>135</v>
      </c>
      <c r="L983" s="1" t="s">
        <v>3561</v>
      </c>
      <c r="M983" s="1" t="s">
        <v>514</v>
      </c>
      <c r="N983" s="7" t="s">
        <v>4204</v>
      </c>
      <c r="O983" s="1"/>
      <c r="P983" s="1" t="s">
        <v>54</v>
      </c>
      <c r="Q983" s="1" t="s">
        <v>3622</v>
      </c>
      <c r="R983" s="7" t="s">
        <v>410</v>
      </c>
      <c r="S983" s="1" t="s">
        <v>3559</v>
      </c>
      <c r="T983" s="7" t="s">
        <v>4085</v>
      </c>
      <c r="V983" s="7" t="s">
        <v>4234</v>
      </c>
      <c r="W983" s="1"/>
      <c r="X983" s="7" t="s">
        <v>4177</v>
      </c>
      <c r="Y983" s="1" t="s">
        <v>3933</v>
      </c>
      <c r="Z983" s="7" t="s">
        <v>4196</v>
      </c>
      <c r="AA983" s="1">
        <v>7601100000</v>
      </c>
      <c r="AB983" s="1">
        <v>128913</v>
      </c>
      <c r="AC983" s="1">
        <v>128795</v>
      </c>
      <c r="AD983" s="1">
        <v>241221</v>
      </c>
    </row>
    <row r="984" spans="1:30" x14ac:dyDescent="0.25">
      <c r="A984" s="1">
        <v>23417</v>
      </c>
      <c r="B984" s="1" t="s">
        <v>3637</v>
      </c>
      <c r="C984" s="2">
        <v>40264</v>
      </c>
      <c r="D984" s="3">
        <v>2010</v>
      </c>
      <c r="E984" s="3">
        <v>3</v>
      </c>
      <c r="F984" s="1" t="s">
        <v>22</v>
      </c>
      <c r="G984" s="1"/>
      <c r="H984" s="1" t="s">
        <v>3559</v>
      </c>
      <c r="I984" s="1" t="s">
        <v>3623</v>
      </c>
      <c r="J984" s="1">
        <v>5045023416</v>
      </c>
      <c r="K984" s="1" t="s">
        <v>135</v>
      </c>
      <c r="L984" s="1" t="s">
        <v>3561</v>
      </c>
      <c r="M984" s="1" t="s">
        <v>514</v>
      </c>
      <c r="N984" s="7" t="s">
        <v>4204</v>
      </c>
      <c r="O984" s="1"/>
      <c r="P984" s="1" t="s">
        <v>54</v>
      </c>
      <c r="Q984" s="1" t="s">
        <v>3638</v>
      </c>
      <c r="R984" s="1" t="s">
        <v>410</v>
      </c>
      <c r="S984" s="1" t="s">
        <v>3559</v>
      </c>
      <c r="T984" s="7" t="s">
        <v>4085</v>
      </c>
      <c r="V984" s="7" t="s">
        <v>4236</v>
      </c>
      <c r="W984" s="1"/>
      <c r="X984" s="7" t="s">
        <v>4177</v>
      </c>
      <c r="Y984" s="1" t="s">
        <v>3933</v>
      </c>
      <c r="Z984" s="7" t="s">
        <v>4196</v>
      </c>
      <c r="AA984" s="1">
        <v>7601100000</v>
      </c>
      <c r="AB984" s="1">
        <v>67023</v>
      </c>
      <c r="AC984" s="1">
        <v>66962</v>
      </c>
      <c r="AD984" s="1">
        <v>125633</v>
      </c>
    </row>
    <row r="985" spans="1:30" x14ac:dyDescent="0.25">
      <c r="A985" s="1">
        <v>23550</v>
      </c>
      <c r="B985" s="1" t="s">
        <v>3639</v>
      </c>
      <c r="C985" s="2">
        <v>40268</v>
      </c>
      <c r="D985" s="3">
        <v>2010</v>
      </c>
      <c r="E985" s="3">
        <v>3</v>
      </c>
      <c r="F985" s="1" t="s">
        <v>22</v>
      </c>
      <c r="G985" s="1"/>
      <c r="H985" s="1" t="s">
        <v>3559</v>
      </c>
      <c r="I985" s="1" t="s">
        <v>3623</v>
      </c>
      <c r="J985" s="1">
        <v>5045023416</v>
      </c>
      <c r="K985" s="1" t="s">
        <v>135</v>
      </c>
      <c r="L985" s="1" t="s">
        <v>3561</v>
      </c>
      <c r="M985" s="1" t="s">
        <v>514</v>
      </c>
      <c r="N985" s="7" t="s">
        <v>4204</v>
      </c>
      <c r="O985" s="1"/>
      <c r="P985" s="1" t="s">
        <v>54</v>
      </c>
      <c r="Q985" s="1" t="s">
        <v>3638</v>
      </c>
      <c r="R985" s="1" t="s">
        <v>410</v>
      </c>
      <c r="S985" s="1" t="s">
        <v>3559</v>
      </c>
      <c r="T985" s="7" t="s">
        <v>4085</v>
      </c>
      <c r="V985" s="7" t="s">
        <v>4233</v>
      </c>
      <c r="W985" s="1"/>
      <c r="X985" s="7" t="s">
        <v>4177</v>
      </c>
      <c r="Y985" s="1" t="s">
        <v>3933</v>
      </c>
      <c r="Z985" s="7" t="s">
        <v>4196</v>
      </c>
      <c r="AA985" s="1">
        <v>7601100000</v>
      </c>
      <c r="AB985" s="1">
        <v>68336</v>
      </c>
      <c r="AC985" s="1">
        <v>68273</v>
      </c>
      <c r="AD985" s="1">
        <v>128085</v>
      </c>
    </row>
    <row r="986" spans="1:30" x14ac:dyDescent="0.25">
      <c r="A986" s="1">
        <v>24019</v>
      </c>
      <c r="B986" s="1" t="s">
        <v>3644</v>
      </c>
      <c r="C986" s="2">
        <v>40271</v>
      </c>
      <c r="D986" s="3">
        <v>2010</v>
      </c>
      <c r="E986" s="3">
        <v>4</v>
      </c>
      <c r="F986" s="1" t="s">
        <v>22</v>
      </c>
      <c r="G986" s="1"/>
      <c r="H986" s="1" t="s">
        <v>3559</v>
      </c>
      <c r="I986" s="1" t="s">
        <v>3623</v>
      </c>
      <c r="J986" s="1">
        <v>5045023416</v>
      </c>
      <c r="K986" s="1" t="s">
        <v>135</v>
      </c>
      <c r="L986" s="1" t="s">
        <v>3645</v>
      </c>
      <c r="M986" s="1" t="s">
        <v>514</v>
      </c>
      <c r="N986" s="7" t="s">
        <v>4204</v>
      </c>
      <c r="O986" s="1"/>
      <c r="P986" s="1" t="s">
        <v>54</v>
      </c>
      <c r="Q986" s="1" t="s">
        <v>3638</v>
      </c>
      <c r="R986" s="1" t="s">
        <v>410</v>
      </c>
      <c r="S986" s="1" t="s">
        <v>3559</v>
      </c>
      <c r="T986" s="7" t="s">
        <v>4085</v>
      </c>
      <c r="V986" s="7" t="s">
        <v>4236</v>
      </c>
      <c r="W986" s="1"/>
      <c r="X986" s="7" t="s">
        <v>4177</v>
      </c>
      <c r="Y986" s="1" t="s">
        <v>3933</v>
      </c>
      <c r="Z986" s="7" t="s">
        <v>4196</v>
      </c>
      <c r="AA986" s="1">
        <v>7601100000</v>
      </c>
      <c r="AB986" s="1">
        <v>67049</v>
      </c>
      <c r="AC986" s="1">
        <v>66988</v>
      </c>
      <c r="AD986" s="7">
        <v>125685</v>
      </c>
    </row>
    <row r="987" spans="1:30" x14ac:dyDescent="0.25">
      <c r="A987" s="1">
        <v>24172</v>
      </c>
      <c r="B987" s="1" t="s">
        <v>3646</v>
      </c>
      <c r="C987" s="2">
        <v>40283</v>
      </c>
      <c r="D987" s="3">
        <v>2010</v>
      </c>
      <c r="E987" s="3">
        <v>4</v>
      </c>
      <c r="F987" s="1" t="s">
        <v>22</v>
      </c>
      <c r="G987" s="1"/>
      <c r="H987" s="1" t="s">
        <v>3559</v>
      </c>
      <c r="I987" s="1" t="s">
        <v>3623</v>
      </c>
      <c r="J987" s="1">
        <v>5045023416</v>
      </c>
      <c r="K987" s="1" t="s">
        <v>135</v>
      </c>
      <c r="L987" s="1" t="s">
        <v>3645</v>
      </c>
      <c r="M987" s="1" t="s">
        <v>514</v>
      </c>
      <c r="N987" s="7" t="s">
        <v>4204</v>
      </c>
      <c r="O987" s="1"/>
      <c r="P987" s="1" t="s">
        <v>54</v>
      </c>
      <c r="Q987" s="1" t="s">
        <v>3573</v>
      </c>
      <c r="R987" s="1" t="s">
        <v>410</v>
      </c>
      <c r="S987" s="1" t="s">
        <v>3559</v>
      </c>
      <c r="T987" s="7" t="s">
        <v>4085</v>
      </c>
      <c r="V987" s="7" t="s">
        <v>4236</v>
      </c>
      <c r="W987" s="1"/>
      <c r="X987" s="7" t="s">
        <v>4177</v>
      </c>
      <c r="Y987" s="1" t="s">
        <v>3933</v>
      </c>
      <c r="Z987" s="7" t="s">
        <v>4196</v>
      </c>
      <c r="AA987" s="1">
        <v>7601100000</v>
      </c>
      <c r="AB987" s="1">
        <v>134678</v>
      </c>
      <c r="AC987" s="1">
        <v>134554</v>
      </c>
      <c r="AD987" s="1">
        <v>274605</v>
      </c>
    </row>
    <row r="988" spans="1:30" x14ac:dyDescent="0.25">
      <c r="A988" s="1">
        <v>24174</v>
      </c>
      <c r="B988" s="1" t="s">
        <v>3647</v>
      </c>
      <c r="C988" s="2">
        <v>40284</v>
      </c>
      <c r="D988" s="3">
        <v>2010</v>
      </c>
      <c r="E988" s="3">
        <v>4</v>
      </c>
      <c r="F988" s="1" t="s">
        <v>22</v>
      </c>
      <c r="G988" s="1"/>
      <c r="H988" s="1" t="s">
        <v>3559</v>
      </c>
      <c r="I988" s="1" t="s">
        <v>3623</v>
      </c>
      <c r="J988" s="1">
        <v>5045023416</v>
      </c>
      <c r="K988" s="1" t="s">
        <v>135</v>
      </c>
      <c r="L988" s="1" t="s">
        <v>3645</v>
      </c>
      <c r="M988" s="1" t="s">
        <v>514</v>
      </c>
      <c r="N988" s="7" t="s">
        <v>4204</v>
      </c>
      <c r="O988" s="1"/>
      <c r="P988" s="1" t="s">
        <v>54</v>
      </c>
      <c r="Q988" s="1" t="s">
        <v>3573</v>
      </c>
      <c r="R988" s="1" t="s">
        <v>410</v>
      </c>
      <c r="S988" s="1" t="s">
        <v>3559</v>
      </c>
      <c r="T988" s="7" t="s">
        <v>4085</v>
      </c>
      <c r="V988" s="7" t="s">
        <v>4241</v>
      </c>
      <c r="W988" s="1"/>
      <c r="X988" s="7" t="s">
        <v>4177</v>
      </c>
      <c r="Y988" s="1" t="s">
        <v>3933</v>
      </c>
      <c r="Z988" s="7" t="s">
        <v>4196</v>
      </c>
      <c r="AA988" s="1">
        <v>7601100000</v>
      </c>
      <c r="AB988" s="1">
        <v>67413</v>
      </c>
      <c r="AC988" s="1">
        <v>67350</v>
      </c>
      <c r="AD988" s="1">
        <v>137453</v>
      </c>
    </row>
    <row r="989" spans="1:30" x14ac:dyDescent="0.25">
      <c r="A989" s="1">
        <v>24182</v>
      </c>
      <c r="B989" s="1" t="s">
        <v>3648</v>
      </c>
      <c r="C989" s="2">
        <v>40301</v>
      </c>
      <c r="D989" s="3">
        <v>2010</v>
      </c>
      <c r="E989" s="3">
        <v>5</v>
      </c>
      <c r="F989" s="1" t="s">
        <v>22</v>
      </c>
      <c r="G989" s="1"/>
      <c r="H989" s="1" t="s">
        <v>3559</v>
      </c>
      <c r="I989" s="1" t="s">
        <v>3623</v>
      </c>
      <c r="J989" s="1">
        <v>5045023416</v>
      </c>
      <c r="K989" s="1" t="s">
        <v>135</v>
      </c>
      <c r="L989" s="1" t="s">
        <v>3645</v>
      </c>
      <c r="M989" s="1" t="s">
        <v>514</v>
      </c>
      <c r="N989" s="7" t="s">
        <v>4204</v>
      </c>
      <c r="O989" s="1"/>
      <c r="P989" s="1" t="s">
        <v>54</v>
      </c>
      <c r="Q989" s="1" t="s">
        <v>3573</v>
      </c>
      <c r="R989" s="1" t="s">
        <v>410</v>
      </c>
      <c r="S989" s="1" t="s">
        <v>3559</v>
      </c>
      <c r="T989" s="7" t="s">
        <v>4085</v>
      </c>
      <c r="V989" s="7" t="s">
        <v>4235</v>
      </c>
      <c r="W989" s="1"/>
      <c r="X989" s="7" t="s">
        <v>4177</v>
      </c>
      <c r="Y989" s="1" t="s">
        <v>3933</v>
      </c>
      <c r="Z989" s="7" t="s">
        <v>4196</v>
      </c>
      <c r="AA989" s="1">
        <v>7601100000</v>
      </c>
      <c r="AB989" s="1">
        <v>67986</v>
      </c>
      <c r="AC989" s="1">
        <v>67923</v>
      </c>
      <c r="AD989" s="1">
        <v>138616</v>
      </c>
    </row>
    <row r="990" spans="1:30" x14ac:dyDescent="0.25">
      <c r="A990" s="1">
        <v>24188</v>
      </c>
      <c r="B990" s="1" t="s">
        <v>3653</v>
      </c>
      <c r="C990" s="2">
        <v>40308</v>
      </c>
      <c r="D990" s="3">
        <v>2010</v>
      </c>
      <c r="E990" s="3">
        <v>5</v>
      </c>
      <c r="F990" s="1" t="s">
        <v>22</v>
      </c>
      <c r="G990" s="1"/>
      <c r="H990" s="1" t="s">
        <v>3559</v>
      </c>
      <c r="I990" s="1" t="s">
        <v>3623</v>
      </c>
      <c r="J990" s="1">
        <v>5045023416</v>
      </c>
      <c r="K990" s="1" t="s">
        <v>135</v>
      </c>
      <c r="L990" s="1" t="s">
        <v>3645</v>
      </c>
      <c r="M990" s="1" t="s">
        <v>514</v>
      </c>
      <c r="N990" s="7" t="s">
        <v>4204</v>
      </c>
      <c r="O990" s="1"/>
      <c r="P990" s="1" t="s">
        <v>54</v>
      </c>
      <c r="Q990" s="1" t="s">
        <v>3573</v>
      </c>
      <c r="R990" s="1" t="s">
        <v>410</v>
      </c>
      <c r="S990" s="1" t="s">
        <v>3559</v>
      </c>
      <c r="T990" s="7" t="s">
        <v>4085</v>
      </c>
      <c r="V990" s="7" t="s">
        <v>4241</v>
      </c>
      <c r="W990" s="1"/>
      <c r="X990" s="7" t="s">
        <v>4177</v>
      </c>
      <c r="Y990" s="1" t="s">
        <v>3933</v>
      </c>
      <c r="Z990" s="7" t="s">
        <v>4196</v>
      </c>
      <c r="AA990" s="1">
        <v>7601100000</v>
      </c>
      <c r="AB990" s="1">
        <v>67981</v>
      </c>
      <c r="AC990" s="1">
        <v>67918</v>
      </c>
      <c r="AD990" s="1">
        <v>150095</v>
      </c>
    </row>
    <row r="991" spans="1:30" x14ac:dyDescent="0.25">
      <c r="A991" s="1">
        <v>25994</v>
      </c>
      <c r="B991" s="1" t="s">
        <v>3677</v>
      </c>
      <c r="C991" s="2">
        <v>40337</v>
      </c>
      <c r="D991" s="3">
        <v>2010</v>
      </c>
      <c r="E991" s="3">
        <v>6</v>
      </c>
      <c r="F991" s="1" t="s">
        <v>22</v>
      </c>
      <c r="G991" s="1"/>
      <c r="H991" s="1" t="s">
        <v>3559</v>
      </c>
      <c r="I991" s="1" t="s">
        <v>3623</v>
      </c>
      <c r="J991" s="1">
        <v>5045023416</v>
      </c>
      <c r="K991" s="1" t="s">
        <v>135</v>
      </c>
      <c r="L991" s="1" t="s">
        <v>3645</v>
      </c>
      <c r="M991" s="1" t="s">
        <v>514</v>
      </c>
      <c r="N991" s="7" t="s">
        <v>4204</v>
      </c>
      <c r="O991" s="1"/>
      <c r="P991" s="1" t="s">
        <v>54</v>
      </c>
      <c r="Q991" s="1" t="s">
        <v>3678</v>
      </c>
      <c r="R991" s="1" t="s">
        <v>410</v>
      </c>
      <c r="S991" s="1" t="s">
        <v>3559</v>
      </c>
      <c r="T991" s="7" t="s">
        <v>4085</v>
      </c>
      <c r="V991" s="7" t="s">
        <v>4236</v>
      </c>
      <c r="W991" s="1"/>
      <c r="X991" s="7" t="s">
        <v>4177</v>
      </c>
      <c r="Y991" s="1" t="s">
        <v>3933</v>
      </c>
      <c r="Z991" s="7" t="s">
        <v>4196</v>
      </c>
      <c r="AA991" s="1">
        <v>7601100000</v>
      </c>
      <c r="AB991" s="1">
        <v>203218</v>
      </c>
      <c r="AC991" s="1">
        <v>203030</v>
      </c>
      <c r="AD991" s="1">
        <v>395648</v>
      </c>
    </row>
    <row r="992" spans="1:30" x14ac:dyDescent="0.25">
      <c r="A992" s="1">
        <v>25997</v>
      </c>
      <c r="B992" s="1" t="s">
        <v>3679</v>
      </c>
      <c r="C992" s="2">
        <v>40339</v>
      </c>
      <c r="D992" s="3">
        <v>2010</v>
      </c>
      <c r="E992" s="3">
        <v>6</v>
      </c>
      <c r="F992" s="1" t="s">
        <v>22</v>
      </c>
      <c r="G992" s="1"/>
      <c r="H992" s="1" t="s">
        <v>3559</v>
      </c>
      <c r="I992" s="1" t="s">
        <v>3623</v>
      </c>
      <c r="J992" s="1">
        <v>5045023416</v>
      </c>
      <c r="K992" s="1" t="s">
        <v>135</v>
      </c>
      <c r="L992" s="1" t="s">
        <v>3645</v>
      </c>
      <c r="M992" s="1" t="s">
        <v>514</v>
      </c>
      <c r="N992" s="7" t="s">
        <v>4204</v>
      </c>
      <c r="O992" s="1"/>
      <c r="P992" s="1" t="s">
        <v>54</v>
      </c>
      <c r="Q992" s="1" t="s">
        <v>3573</v>
      </c>
      <c r="R992" s="1" t="s">
        <v>3873</v>
      </c>
      <c r="S992" s="1" t="s">
        <v>3559</v>
      </c>
      <c r="T992" s="7" t="s">
        <v>4085</v>
      </c>
      <c r="V992" s="7" t="s">
        <v>4238</v>
      </c>
      <c r="W992" s="1"/>
      <c r="X992" s="7" t="s">
        <v>4177</v>
      </c>
      <c r="Y992" s="1" t="s">
        <v>3933</v>
      </c>
      <c r="Z992" s="7" t="s">
        <v>4196</v>
      </c>
      <c r="AA992" s="1">
        <v>7601100000</v>
      </c>
      <c r="AB992" s="1">
        <v>67039</v>
      </c>
      <c r="AC992" s="1">
        <v>66977</v>
      </c>
      <c r="AD992" s="1">
        <v>130522</v>
      </c>
    </row>
    <row r="993" spans="1:30" x14ac:dyDescent="0.25">
      <c r="A993" s="1">
        <v>26372</v>
      </c>
      <c r="B993" s="1" t="s">
        <v>3683</v>
      </c>
      <c r="C993" s="2">
        <v>40290</v>
      </c>
      <c r="D993" s="3">
        <v>2010</v>
      </c>
      <c r="E993" s="3">
        <v>4</v>
      </c>
      <c r="F993" s="1" t="s">
        <v>22</v>
      </c>
      <c r="G993" s="1"/>
      <c r="H993" s="1" t="s">
        <v>3559</v>
      </c>
      <c r="I993" s="1" t="s">
        <v>3623</v>
      </c>
      <c r="J993" s="1">
        <v>5045023416</v>
      </c>
      <c r="K993" s="1" t="s">
        <v>135</v>
      </c>
      <c r="L993" s="1" t="s">
        <v>3645</v>
      </c>
      <c r="M993" s="1" t="s">
        <v>514</v>
      </c>
      <c r="N993" s="7" t="s">
        <v>4204</v>
      </c>
      <c r="O993" s="1"/>
      <c r="P993" s="1" t="s">
        <v>54</v>
      </c>
      <c r="Q993" s="1" t="s">
        <v>3573</v>
      </c>
      <c r="R993" s="1" t="s">
        <v>410</v>
      </c>
      <c r="S993" s="1" t="s">
        <v>3559</v>
      </c>
      <c r="T993" s="7" t="s">
        <v>4085</v>
      </c>
      <c r="V993" s="7" t="s">
        <v>4236</v>
      </c>
      <c r="W993" s="1"/>
      <c r="X993" s="7" t="s">
        <v>4177</v>
      </c>
      <c r="Y993" s="1" t="s">
        <v>3933</v>
      </c>
      <c r="Z993" s="7" t="s">
        <v>4196</v>
      </c>
      <c r="AA993" s="1">
        <v>7601100000</v>
      </c>
      <c r="AB993" s="1">
        <v>65203</v>
      </c>
      <c r="AC993" s="1">
        <v>65143</v>
      </c>
      <c r="AD993" s="1">
        <v>132960</v>
      </c>
    </row>
    <row r="994" spans="1:30" x14ac:dyDescent="0.25">
      <c r="A994" s="1">
        <v>26374</v>
      </c>
      <c r="B994" s="1" t="s">
        <v>3684</v>
      </c>
      <c r="C994" s="2">
        <v>40291</v>
      </c>
      <c r="D994" s="3">
        <v>2010</v>
      </c>
      <c r="E994" s="3">
        <v>4</v>
      </c>
      <c r="F994" s="1" t="s">
        <v>22</v>
      </c>
      <c r="G994" s="1"/>
      <c r="H994" s="1" t="s">
        <v>3559</v>
      </c>
      <c r="I994" s="1" t="s">
        <v>3623</v>
      </c>
      <c r="J994" s="1">
        <v>5045023416</v>
      </c>
      <c r="K994" s="1" t="s">
        <v>135</v>
      </c>
      <c r="L994" s="1" t="s">
        <v>3645</v>
      </c>
      <c r="M994" s="1" t="s">
        <v>514</v>
      </c>
      <c r="N994" s="7" t="s">
        <v>4204</v>
      </c>
      <c r="O994" s="1"/>
      <c r="P994" s="1" t="s">
        <v>54</v>
      </c>
      <c r="Q994" s="1" t="s">
        <v>3573</v>
      </c>
      <c r="R994" s="1" t="s">
        <v>410</v>
      </c>
      <c r="S994" s="1" t="s">
        <v>3559</v>
      </c>
      <c r="T994" s="7" t="s">
        <v>4085</v>
      </c>
      <c r="V994" s="7" t="s">
        <v>4236</v>
      </c>
      <c r="W994" s="1"/>
      <c r="X994" s="7" t="s">
        <v>4177</v>
      </c>
      <c r="Y994" s="1" t="s">
        <v>3933</v>
      </c>
      <c r="Z994" s="7" t="s">
        <v>4196</v>
      </c>
      <c r="AA994" s="1">
        <v>7601100000</v>
      </c>
      <c r="AB994" s="1">
        <v>65654</v>
      </c>
      <c r="AC994" s="1">
        <v>65593</v>
      </c>
      <c r="AD994" s="1">
        <v>133874</v>
      </c>
    </row>
    <row r="995" spans="1:30" x14ac:dyDescent="0.25">
      <c r="A995" s="1">
        <v>26389</v>
      </c>
      <c r="B995" s="1" t="s">
        <v>3689</v>
      </c>
      <c r="C995" s="2">
        <v>40296</v>
      </c>
      <c r="D995" s="3">
        <v>2010</v>
      </c>
      <c r="E995" s="3">
        <v>4</v>
      </c>
      <c r="F995" s="1" t="s">
        <v>22</v>
      </c>
      <c r="G995" s="1"/>
      <c r="H995" s="1" t="s">
        <v>3559</v>
      </c>
      <c r="I995" s="1" t="s">
        <v>3623</v>
      </c>
      <c r="J995" s="1">
        <v>5045023416</v>
      </c>
      <c r="K995" s="1" t="s">
        <v>135</v>
      </c>
      <c r="L995" s="1" t="s">
        <v>3645</v>
      </c>
      <c r="M995" s="1" t="s">
        <v>514</v>
      </c>
      <c r="N995" s="7" t="s">
        <v>4204</v>
      </c>
      <c r="O995" s="1"/>
      <c r="P995" s="1" t="s">
        <v>54</v>
      </c>
      <c r="Q995" s="1" t="s">
        <v>3573</v>
      </c>
      <c r="R995" s="1" t="s">
        <v>410</v>
      </c>
      <c r="S995" s="1" t="s">
        <v>3559</v>
      </c>
      <c r="T995" s="7" t="s">
        <v>4085</v>
      </c>
      <c r="V995" s="7" t="s">
        <v>4235</v>
      </c>
      <c r="W995" s="1"/>
      <c r="X995" s="7" t="s">
        <v>4177</v>
      </c>
      <c r="Y995" s="1" t="s">
        <v>3933</v>
      </c>
      <c r="Z995" s="7" t="s">
        <v>4196</v>
      </c>
      <c r="AA995" s="1">
        <v>7601100000</v>
      </c>
      <c r="AB995" s="1">
        <v>67398</v>
      </c>
      <c r="AC995" s="1">
        <v>67335</v>
      </c>
      <c r="AD995" s="1">
        <v>137422</v>
      </c>
    </row>
    <row r="996" spans="1:30" x14ac:dyDescent="0.25">
      <c r="A996" s="1">
        <v>2319</v>
      </c>
      <c r="B996" s="1" t="s">
        <v>1826</v>
      </c>
      <c r="C996" s="2">
        <v>40192</v>
      </c>
      <c r="D996" s="3">
        <v>2010</v>
      </c>
      <c r="E996" s="3">
        <v>1</v>
      </c>
      <c r="F996" s="1" t="s">
        <v>22</v>
      </c>
      <c r="G996" s="1"/>
      <c r="H996" s="1" t="s">
        <v>1827</v>
      </c>
      <c r="I996" s="1" t="s">
        <v>1828</v>
      </c>
      <c r="J996" s="1">
        <v>5045041912</v>
      </c>
      <c r="K996" s="1" t="s">
        <v>153</v>
      </c>
      <c r="L996" s="1" t="s">
        <v>154</v>
      </c>
      <c r="M996" s="1" t="s">
        <v>39</v>
      </c>
      <c r="N996" s="7" t="s">
        <v>4199</v>
      </c>
      <c r="O996" s="1"/>
      <c r="P996" s="1" t="s">
        <v>52</v>
      </c>
      <c r="Q996" s="1" t="s">
        <v>1829</v>
      </c>
      <c r="R996" s="1" t="s">
        <v>1830</v>
      </c>
      <c r="S996" s="1" t="s">
        <v>1831</v>
      </c>
      <c r="U996" s="7">
        <f>IF(ISERROR(FIND("РУСАЛ",S996,1)),0,1)</f>
        <v>0</v>
      </c>
      <c r="V996" s="7" t="s">
        <v>3993</v>
      </c>
      <c r="W996" s="1"/>
      <c r="X996" s="7" t="s">
        <v>4184</v>
      </c>
      <c r="Y996" s="1" t="s">
        <v>3931</v>
      </c>
      <c r="Z996" s="7" t="s">
        <v>4196</v>
      </c>
      <c r="AA996" s="1">
        <v>7502200009</v>
      </c>
      <c r="AB996" s="1">
        <v>21315</v>
      </c>
      <c r="AC996" s="1">
        <v>20423</v>
      </c>
      <c r="AD996" s="8">
        <v>459518</v>
      </c>
    </row>
    <row r="997" spans="1:30" x14ac:dyDescent="0.25">
      <c r="A997" s="1">
        <v>5348</v>
      </c>
      <c r="B997" s="1" t="s">
        <v>2039</v>
      </c>
      <c r="C997" s="2">
        <v>40367</v>
      </c>
      <c r="D997" s="3">
        <v>2010</v>
      </c>
      <c r="E997" s="3">
        <v>7</v>
      </c>
      <c r="F997" s="1" t="s">
        <v>22</v>
      </c>
      <c r="G997" s="1"/>
      <c r="H997" s="1" t="s">
        <v>2040</v>
      </c>
      <c r="I997" s="1" t="s">
        <v>2041</v>
      </c>
      <c r="J997" s="1">
        <v>5045041912</v>
      </c>
      <c r="K997" s="1" t="s">
        <v>2042</v>
      </c>
      <c r="L997" s="1" t="s">
        <v>2043</v>
      </c>
      <c r="M997" s="1" t="s">
        <v>104</v>
      </c>
      <c r="N997" s="7" t="s">
        <v>4208</v>
      </c>
      <c r="O997" s="1"/>
      <c r="P997" s="1" t="s">
        <v>52</v>
      </c>
      <c r="Q997" s="1" t="s">
        <v>2044</v>
      </c>
      <c r="R997" s="1" t="s">
        <v>410</v>
      </c>
      <c r="S997" s="1" t="s">
        <v>2045</v>
      </c>
      <c r="U997" s="7">
        <f>IF(ISERROR(FIND("РУСАЛ",S997,1)),0,1)</f>
        <v>0</v>
      </c>
      <c r="V997" s="7" t="s">
        <v>4092</v>
      </c>
      <c r="W997" s="1" t="s">
        <v>2046</v>
      </c>
      <c r="X997" s="7" t="s">
        <v>4184</v>
      </c>
      <c r="Y997" s="1" t="s">
        <v>3931</v>
      </c>
      <c r="Z997" s="7" t="s">
        <v>4196</v>
      </c>
      <c r="AA997" s="1">
        <v>7502200009</v>
      </c>
      <c r="AB997" s="1">
        <v>4646</v>
      </c>
      <c r="AC997" s="1">
        <v>4636</v>
      </c>
      <c r="AD997" s="8">
        <v>672220</v>
      </c>
    </row>
    <row r="998" spans="1:30" x14ac:dyDescent="0.25">
      <c r="A998" s="1">
        <v>5354</v>
      </c>
      <c r="B998" s="1" t="s">
        <v>2049</v>
      </c>
      <c r="C998" s="2">
        <v>40375</v>
      </c>
      <c r="D998" s="3">
        <v>2010</v>
      </c>
      <c r="E998" s="3">
        <v>7</v>
      </c>
      <c r="F998" s="1" t="s">
        <v>22</v>
      </c>
      <c r="G998" s="1"/>
      <c r="H998" s="1" t="s">
        <v>1827</v>
      </c>
      <c r="I998" s="1" t="s">
        <v>1954</v>
      </c>
      <c r="J998" s="1">
        <v>5045041912</v>
      </c>
      <c r="K998" s="1" t="s">
        <v>153</v>
      </c>
      <c r="L998" s="1" t="s">
        <v>2050</v>
      </c>
      <c r="M998" s="1" t="s">
        <v>39</v>
      </c>
      <c r="N998" s="7" t="s">
        <v>4199</v>
      </c>
      <c r="O998" s="1"/>
      <c r="P998" s="1" t="s">
        <v>52</v>
      </c>
      <c r="Q998" s="1" t="s">
        <v>1829</v>
      </c>
      <c r="R998" s="1" t="s">
        <v>2051</v>
      </c>
      <c r="S998" s="1" t="s">
        <v>1831</v>
      </c>
      <c r="U998" s="7">
        <f>IF(ISERROR(FIND("РУСАЛ",S998,1)),0,1)</f>
        <v>0</v>
      </c>
      <c r="V998" s="7" t="s">
        <v>3993</v>
      </c>
      <c r="W998" s="1" t="s">
        <v>2052</v>
      </c>
      <c r="X998" s="7" t="s">
        <v>4184</v>
      </c>
      <c r="Y998" s="1" t="s">
        <v>3931</v>
      </c>
      <c r="Z998" s="7" t="s">
        <v>4196</v>
      </c>
      <c r="AA998" s="1">
        <v>7502200009</v>
      </c>
      <c r="AB998" s="1">
        <v>19553</v>
      </c>
      <c r="AC998" s="1">
        <v>18958</v>
      </c>
      <c r="AD998" s="8">
        <v>426555</v>
      </c>
    </row>
    <row r="999" spans="1:30" x14ac:dyDescent="0.25">
      <c r="A999" s="1">
        <v>6464</v>
      </c>
      <c r="B999" s="1" t="s">
        <v>2118</v>
      </c>
      <c r="C999" s="2">
        <v>40465</v>
      </c>
      <c r="D999" s="3">
        <v>2010</v>
      </c>
      <c r="E999" s="3">
        <v>10</v>
      </c>
      <c r="F999" s="1" t="s">
        <v>22</v>
      </c>
      <c r="G999" s="1"/>
      <c r="H999" s="1" t="s">
        <v>1827</v>
      </c>
      <c r="I999" s="1"/>
      <c r="J999" s="1">
        <v>5045041912</v>
      </c>
      <c r="K999" s="1" t="s">
        <v>153</v>
      </c>
      <c r="L999" s="1" t="s">
        <v>154</v>
      </c>
      <c r="M999" s="1" t="s">
        <v>96</v>
      </c>
      <c r="N999" s="7" t="s">
        <v>4199</v>
      </c>
      <c r="O999" s="1"/>
      <c r="P999" s="1" t="s">
        <v>52</v>
      </c>
      <c r="Q999" s="1" t="s">
        <v>2119</v>
      </c>
      <c r="R999" s="1" t="s">
        <v>2120</v>
      </c>
      <c r="S999" s="1" t="s">
        <v>1831</v>
      </c>
      <c r="U999" s="7">
        <f>IF(ISERROR(FIND("РУСАЛ",S999,1)),0,1)</f>
        <v>0</v>
      </c>
      <c r="V999" s="7" t="s">
        <v>3993</v>
      </c>
      <c r="W999" s="1" t="s">
        <v>2052</v>
      </c>
      <c r="X999" s="7" t="s">
        <v>4184</v>
      </c>
      <c r="Y999" s="1" t="s">
        <v>3931</v>
      </c>
      <c r="Z999" s="7" t="s">
        <v>4196</v>
      </c>
      <c r="AA999" s="1">
        <v>7502200009</v>
      </c>
      <c r="AB999" s="1">
        <v>20346</v>
      </c>
      <c r="AC999" s="1">
        <v>19662</v>
      </c>
      <c r="AD999" s="8">
        <v>491550</v>
      </c>
    </row>
    <row r="1000" spans="1:30" x14ac:dyDescent="0.25">
      <c r="A1000" s="1">
        <v>31365</v>
      </c>
      <c r="B1000" s="1" t="s">
        <v>150</v>
      </c>
      <c r="C1000" s="2">
        <v>40589</v>
      </c>
      <c r="D1000" s="3">
        <v>2011</v>
      </c>
      <c r="E1000" s="3">
        <v>2</v>
      </c>
      <c r="F1000" s="1" t="s">
        <v>22</v>
      </c>
      <c r="G1000" s="1"/>
      <c r="H1000" s="1" t="s">
        <v>151</v>
      </c>
      <c r="I1000" s="1" t="s">
        <v>152</v>
      </c>
      <c r="J1000" s="1">
        <v>5045041912</v>
      </c>
      <c r="K1000" s="1" t="s">
        <v>153</v>
      </c>
      <c r="L1000" s="1" t="s">
        <v>154</v>
      </c>
      <c r="M1000" s="1" t="s">
        <v>96</v>
      </c>
      <c r="N1000" s="7" t="s">
        <v>4199</v>
      </c>
      <c r="O1000" s="1"/>
      <c r="P1000" s="1" t="s">
        <v>52</v>
      </c>
      <c r="Q1000" s="1" t="s">
        <v>155</v>
      </c>
      <c r="R1000" s="1" t="s">
        <v>156</v>
      </c>
      <c r="S1000" s="1" t="s">
        <v>157</v>
      </c>
      <c r="T1000" s="7" t="s">
        <v>4085</v>
      </c>
      <c r="V1000" s="7" t="s">
        <v>4234</v>
      </c>
      <c r="W1000" s="1" t="s">
        <v>2052</v>
      </c>
      <c r="X1000" s="7" t="s">
        <v>4184</v>
      </c>
      <c r="Y1000" s="1" t="s">
        <v>3931</v>
      </c>
      <c r="Z1000" s="7" t="s">
        <v>4196</v>
      </c>
      <c r="AA1000" s="1">
        <v>7502200009</v>
      </c>
      <c r="AB1000" s="1">
        <v>13142</v>
      </c>
      <c r="AC1000" s="1">
        <v>12716</v>
      </c>
      <c r="AD1000" s="8">
        <v>317900</v>
      </c>
    </row>
    <row r="1001" spans="1:30" x14ac:dyDescent="0.25">
      <c r="A1001" s="1">
        <v>31519</v>
      </c>
      <c r="B1001" s="1" t="s">
        <v>187</v>
      </c>
      <c r="C1001" s="2">
        <v>40612</v>
      </c>
      <c r="D1001" s="3">
        <v>2011</v>
      </c>
      <c r="E1001" s="3">
        <v>3</v>
      </c>
      <c r="F1001" s="1" t="s">
        <v>22</v>
      </c>
      <c r="G1001" s="1"/>
      <c r="H1001" s="1" t="s">
        <v>151</v>
      </c>
      <c r="I1001" s="1" t="s">
        <v>152</v>
      </c>
      <c r="J1001" s="1">
        <v>5045041912</v>
      </c>
      <c r="K1001" s="1" t="s">
        <v>153</v>
      </c>
      <c r="L1001" s="1" t="s">
        <v>154</v>
      </c>
      <c r="M1001" s="1" t="s">
        <v>96</v>
      </c>
      <c r="N1001" s="7" t="s">
        <v>4199</v>
      </c>
      <c r="O1001" s="1"/>
      <c r="P1001" s="1" t="s">
        <v>52</v>
      </c>
      <c r="Q1001" s="1" t="s">
        <v>188</v>
      </c>
      <c r="R1001" s="7"/>
      <c r="S1001" s="1" t="s">
        <v>189</v>
      </c>
      <c r="T1001" s="7" t="s">
        <v>4085</v>
      </c>
      <c r="V1001" s="7" t="s">
        <v>4234</v>
      </c>
      <c r="W1001" s="1" t="s">
        <v>2052</v>
      </c>
      <c r="X1001" s="7" t="s">
        <v>4184</v>
      </c>
      <c r="Y1001" s="1" t="s">
        <v>3931</v>
      </c>
      <c r="Z1001" s="7" t="s">
        <v>4196</v>
      </c>
      <c r="AA1001" s="1">
        <v>7502200009</v>
      </c>
      <c r="AB1001" s="1">
        <v>17786</v>
      </c>
      <c r="AC1001" s="1">
        <v>17162</v>
      </c>
      <c r="AD1001" s="8">
        <v>463374</v>
      </c>
    </row>
    <row r="1002" spans="1:30" x14ac:dyDescent="0.25">
      <c r="A1002" s="1">
        <v>31562</v>
      </c>
      <c r="B1002" s="1" t="s">
        <v>195</v>
      </c>
      <c r="C1002" s="2">
        <v>40623</v>
      </c>
      <c r="D1002" s="3">
        <v>2011</v>
      </c>
      <c r="E1002" s="3">
        <v>3</v>
      </c>
      <c r="F1002" s="1" t="s">
        <v>22</v>
      </c>
      <c r="G1002" s="1"/>
      <c r="H1002" s="1" t="s">
        <v>151</v>
      </c>
      <c r="I1002" s="1" t="s">
        <v>152</v>
      </c>
      <c r="J1002" s="1">
        <v>5045041912</v>
      </c>
      <c r="K1002" s="1" t="s">
        <v>153</v>
      </c>
      <c r="L1002" s="1" t="s">
        <v>154</v>
      </c>
      <c r="M1002" s="1" t="s">
        <v>96</v>
      </c>
      <c r="N1002" s="7" t="s">
        <v>4199</v>
      </c>
      <c r="O1002" s="1"/>
      <c r="P1002" s="1" t="s">
        <v>52</v>
      </c>
      <c r="Q1002" s="1" t="s">
        <v>196</v>
      </c>
      <c r="R1002" s="1"/>
      <c r="S1002" s="1" t="s">
        <v>189</v>
      </c>
      <c r="T1002" s="7" t="s">
        <v>4085</v>
      </c>
      <c r="V1002" s="7" t="s">
        <v>4234</v>
      </c>
      <c r="W1002" s="1" t="s">
        <v>2052</v>
      </c>
      <c r="X1002" s="7" t="s">
        <v>4184</v>
      </c>
      <c r="Y1002" s="1" t="s">
        <v>3931</v>
      </c>
      <c r="Z1002" s="7" t="s">
        <v>4196</v>
      </c>
      <c r="AA1002" s="1">
        <v>7502200009</v>
      </c>
      <c r="AB1002" s="1">
        <v>20751.39</v>
      </c>
      <c r="AC1002" s="1">
        <v>20087.099999999999</v>
      </c>
      <c r="AD1002" s="8">
        <v>542351.69999999995</v>
      </c>
    </row>
    <row r="1003" spans="1:30" x14ac:dyDescent="0.25">
      <c r="A1003" s="1">
        <v>31691</v>
      </c>
      <c r="B1003" s="1" t="s">
        <v>236</v>
      </c>
      <c r="C1003" s="2">
        <v>40661</v>
      </c>
      <c r="D1003" s="3">
        <v>2011</v>
      </c>
      <c r="E1003" s="3">
        <v>4</v>
      </c>
      <c r="F1003" s="1" t="s">
        <v>22</v>
      </c>
      <c r="G1003" s="1"/>
      <c r="H1003" s="1" t="s">
        <v>151</v>
      </c>
      <c r="I1003" s="1" t="s">
        <v>152</v>
      </c>
      <c r="J1003" s="1">
        <v>5045041912</v>
      </c>
      <c r="K1003" s="1" t="s">
        <v>153</v>
      </c>
      <c r="L1003" s="1" t="s">
        <v>154</v>
      </c>
      <c r="M1003" s="1" t="s">
        <v>96</v>
      </c>
      <c r="N1003" s="7" t="s">
        <v>4199</v>
      </c>
      <c r="O1003" s="1"/>
      <c r="P1003" s="1" t="s">
        <v>52</v>
      </c>
      <c r="Q1003" s="1" t="s">
        <v>237</v>
      </c>
      <c r="R1003" s="1"/>
      <c r="S1003" s="1" t="s">
        <v>157</v>
      </c>
      <c r="T1003" s="7" t="s">
        <v>4085</v>
      </c>
      <c r="V1003" s="7" t="s">
        <v>4234</v>
      </c>
      <c r="W1003" s="1" t="s">
        <v>2052</v>
      </c>
      <c r="X1003" s="7" t="s">
        <v>4184</v>
      </c>
      <c r="Y1003" s="1" t="s">
        <v>3931</v>
      </c>
      <c r="Z1003" s="7" t="s">
        <v>4196</v>
      </c>
      <c r="AA1003" s="1">
        <v>7502200009</v>
      </c>
      <c r="AB1003" s="1">
        <v>7276</v>
      </c>
      <c r="AC1003" s="1">
        <v>6919</v>
      </c>
      <c r="AD1003" s="8">
        <v>186813</v>
      </c>
    </row>
    <row r="1004" spans="1:30" x14ac:dyDescent="0.25">
      <c r="A1004" s="1">
        <v>31693</v>
      </c>
      <c r="B1004" s="1" t="s">
        <v>238</v>
      </c>
      <c r="C1004" s="2">
        <v>40654</v>
      </c>
      <c r="D1004" s="3">
        <v>2011</v>
      </c>
      <c r="E1004" s="3">
        <v>4</v>
      </c>
      <c r="F1004" s="1" t="s">
        <v>22</v>
      </c>
      <c r="G1004" s="1"/>
      <c r="H1004" s="1" t="s">
        <v>151</v>
      </c>
      <c r="I1004" s="1" t="s">
        <v>152</v>
      </c>
      <c r="J1004" s="1">
        <v>5045041912</v>
      </c>
      <c r="K1004" s="1" t="s">
        <v>153</v>
      </c>
      <c r="L1004" s="1" t="s">
        <v>154</v>
      </c>
      <c r="M1004" s="1" t="s">
        <v>96</v>
      </c>
      <c r="N1004" s="7" t="s">
        <v>4199</v>
      </c>
      <c r="O1004" s="1"/>
      <c r="P1004" s="1" t="s">
        <v>52</v>
      </c>
      <c r="Q1004" s="1" t="s">
        <v>239</v>
      </c>
      <c r="R1004" s="1"/>
      <c r="S1004" s="1" t="s">
        <v>157</v>
      </c>
      <c r="T1004" s="7" t="s">
        <v>4085</v>
      </c>
      <c r="V1004" s="7" t="s">
        <v>4234</v>
      </c>
      <c r="W1004" s="1" t="s">
        <v>2052</v>
      </c>
      <c r="X1004" s="7" t="s">
        <v>4184</v>
      </c>
      <c r="Y1004" s="1" t="s">
        <v>3931</v>
      </c>
      <c r="Z1004" s="7" t="s">
        <v>4196</v>
      </c>
      <c r="AA1004" s="1">
        <v>7502200009</v>
      </c>
      <c r="AB1004" s="1">
        <v>20995</v>
      </c>
      <c r="AC1004" s="1">
        <v>20264</v>
      </c>
      <c r="AD1004" s="8">
        <v>547128</v>
      </c>
    </row>
    <row r="1005" spans="1:30" x14ac:dyDescent="0.25">
      <c r="A1005" s="1">
        <v>31879</v>
      </c>
      <c r="B1005" s="1" t="s">
        <v>276</v>
      </c>
      <c r="C1005" s="2">
        <v>40687</v>
      </c>
      <c r="D1005" s="3">
        <v>2011</v>
      </c>
      <c r="E1005" s="3">
        <v>5</v>
      </c>
      <c r="F1005" s="1" t="s">
        <v>22</v>
      </c>
      <c r="G1005" s="1"/>
      <c r="H1005" s="1" t="s">
        <v>151</v>
      </c>
      <c r="I1005" s="1" t="s">
        <v>152</v>
      </c>
      <c r="J1005" s="1">
        <v>5045041912</v>
      </c>
      <c r="K1005" s="1" t="s">
        <v>153</v>
      </c>
      <c r="L1005" s="1" t="s">
        <v>154</v>
      </c>
      <c r="M1005" s="1" t="s">
        <v>96</v>
      </c>
      <c r="N1005" s="7" t="s">
        <v>4199</v>
      </c>
      <c r="O1005" s="1"/>
      <c r="P1005" s="1" t="s">
        <v>52</v>
      </c>
      <c r="Q1005" s="1" t="s">
        <v>277</v>
      </c>
      <c r="R1005" s="1"/>
      <c r="S1005" s="1" t="s">
        <v>157</v>
      </c>
      <c r="T1005" s="7" t="s">
        <v>4085</v>
      </c>
      <c r="V1005" s="7" t="s">
        <v>4234</v>
      </c>
      <c r="W1005" s="1" t="s">
        <v>2052</v>
      </c>
      <c r="X1005" s="7" t="s">
        <v>4184</v>
      </c>
      <c r="Y1005" s="1" t="s">
        <v>3931</v>
      </c>
      <c r="Z1005" s="7" t="s">
        <v>4196</v>
      </c>
      <c r="AA1005" s="1">
        <v>7502200009</v>
      </c>
      <c r="AB1005" s="1">
        <v>7444</v>
      </c>
      <c r="AC1005" s="1">
        <v>7196</v>
      </c>
      <c r="AD1005" s="8">
        <v>194292</v>
      </c>
    </row>
    <row r="1006" spans="1:30" x14ac:dyDescent="0.25">
      <c r="A1006" s="1">
        <v>31880</v>
      </c>
      <c r="B1006" s="1" t="s">
        <v>278</v>
      </c>
      <c r="C1006" s="2">
        <v>40686</v>
      </c>
      <c r="D1006" s="3">
        <v>2011</v>
      </c>
      <c r="E1006" s="3">
        <v>5</v>
      </c>
      <c r="F1006" s="1" t="s">
        <v>22</v>
      </c>
      <c r="G1006" s="1"/>
      <c r="H1006" s="1" t="s">
        <v>151</v>
      </c>
      <c r="I1006" s="1" t="s">
        <v>152</v>
      </c>
      <c r="J1006" s="1">
        <v>5045041912</v>
      </c>
      <c r="K1006" s="1" t="s">
        <v>153</v>
      </c>
      <c r="L1006" s="1" t="s">
        <v>154</v>
      </c>
      <c r="M1006" s="1" t="s">
        <v>96</v>
      </c>
      <c r="N1006" s="7" t="s">
        <v>4199</v>
      </c>
      <c r="O1006" s="1"/>
      <c r="P1006" s="1" t="s">
        <v>52</v>
      </c>
      <c r="Q1006" s="1" t="s">
        <v>279</v>
      </c>
      <c r="R1006" s="1"/>
      <c r="S1006" s="1" t="s">
        <v>157</v>
      </c>
      <c r="T1006" s="7" t="s">
        <v>4085</v>
      </c>
      <c r="V1006" s="7" t="s">
        <v>4234</v>
      </c>
      <c r="W1006" s="1" t="s">
        <v>2052</v>
      </c>
      <c r="X1006" s="7" t="s">
        <v>4184</v>
      </c>
      <c r="Y1006" s="1" t="s">
        <v>3931</v>
      </c>
      <c r="Z1006" s="7" t="s">
        <v>4196</v>
      </c>
      <c r="AA1006" s="1">
        <v>7502200009</v>
      </c>
      <c r="AB1006" s="1">
        <v>15194</v>
      </c>
      <c r="AC1006" s="1">
        <v>14690</v>
      </c>
      <c r="AD1006" s="8">
        <v>396630</v>
      </c>
    </row>
    <row r="1007" spans="1:30" x14ac:dyDescent="0.25">
      <c r="A1007" s="1">
        <v>32061</v>
      </c>
      <c r="B1007" s="1" t="s">
        <v>338</v>
      </c>
      <c r="C1007" s="2">
        <v>40710</v>
      </c>
      <c r="D1007" s="3">
        <v>2011</v>
      </c>
      <c r="E1007" s="3">
        <v>6</v>
      </c>
      <c r="F1007" s="1" t="s">
        <v>22</v>
      </c>
      <c r="G1007" s="1"/>
      <c r="H1007" s="1" t="s">
        <v>151</v>
      </c>
      <c r="I1007" s="1" t="s">
        <v>152</v>
      </c>
      <c r="J1007" s="1">
        <v>5045041912</v>
      </c>
      <c r="K1007" s="1" t="s">
        <v>153</v>
      </c>
      <c r="L1007" s="1" t="s">
        <v>154</v>
      </c>
      <c r="M1007" s="1" t="s">
        <v>96</v>
      </c>
      <c r="N1007" s="7" t="s">
        <v>4199</v>
      </c>
      <c r="O1007" s="1"/>
      <c r="P1007" s="1" t="s">
        <v>52</v>
      </c>
      <c r="Q1007" s="1" t="s">
        <v>339</v>
      </c>
      <c r="R1007" s="7"/>
      <c r="S1007" s="1" t="s">
        <v>157</v>
      </c>
      <c r="T1007" s="7" t="s">
        <v>4085</v>
      </c>
      <c r="V1007" s="7" t="s">
        <v>4234</v>
      </c>
      <c r="W1007" s="1" t="s">
        <v>2052</v>
      </c>
      <c r="X1007" s="7" t="s">
        <v>4184</v>
      </c>
      <c r="Y1007" s="1" t="s">
        <v>3931</v>
      </c>
      <c r="Z1007" s="7" t="s">
        <v>4196</v>
      </c>
      <c r="AA1007" s="1">
        <v>7502200009</v>
      </c>
      <c r="AB1007" s="1">
        <v>10020</v>
      </c>
      <c r="AC1007" s="1">
        <v>9708</v>
      </c>
      <c r="AD1007" s="8">
        <v>262116</v>
      </c>
    </row>
    <row r="1008" spans="1:30" x14ac:dyDescent="0.25">
      <c r="A1008" s="1">
        <v>32224</v>
      </c>
      <c r="B1008" s="1" t="s">
        <v>391</v>
      </c>
      <c r="C1008" s="2">
        <v>40745</v>
      </c>
      <c r="D1008" s="3">
        <v>2011</v>
      </c>
      <c r="E1008" s="3">
        <v>7</v>
      </c>
      <c r="F1008" s="1" t="s">
        <v>22</v>
      </c>
      <c r="G1008" s="1"/>
      <c r="H1008" s="1" t="s">
        <v>151</v>
      </c>
      <c r="I1008" s="1" t="s">
        <v>152</v>
      </c>
      <c r="J1008" s="1">
        <v>5045041912</v>
      </c>
      <c r="K1008" s="1" t="s">
        <v>153</v>
      </c>
      <c r="L1008" s="1" t="s">
        <v>154</v>
      </c>
      <c r="M1008" s="1" t="s">
        <v>96</v>
      </c>
      <c r="N1008" s="7" t="s">
        <v>4199</v>
      </c>
      <c r="O1008" s="1"/>
      <c r="P1008" s="1" t="s">
        <v>52</v>
      </c>
      <c r="Q1008" s="1" t="s">
        <v>392</v>
      </c>
      <c r="R1008" s="1"/>
      <c r="S1008" s="1" t="s">
        <v>157</v>
      </c>
      <c r="T1008" s="7" t="s">
        <v>4085</v>
      </c>
      <c r="V1008" s="7" t="s">
        <v>4234</v>
      </c>
      <c r="W1008" s="1" t="s">
        <v>2052</v>
      </c>
      <c r="X1008" s="7" t="s">
        <v>4184</v>
      </c>
      <c r="Y1008" s="1" t="s">
        <v>3931</v>
      </c>
      <c r="Z1008" s="7" t="s">
        <v>4196</v>
      </c>
      <c r="AA1008" s="1">
        <v>7502200009</v>
      </c>
      <c r="AB1008" s="1">
        <v>20063</v>
      </c>
      <c r="AC1008" s="1">
        <v>19424</v>
      </c>
      <c r="AD1008" s="8">
        <v>495312</v>
      </c>
    </row>
    <row r="1009" spans="1:30" x14ac:dyDescent="0.25">
      <c r="A1009" s="1">
        <v>6867</v>
      </c>
      <c r="B1009" s="1" t="s">
        <v>2191</v>
      </c>
      <c r="C1009" s="2">
        <v>40193</v>
      </c>
      <c r="D1009" s="3">
        <v>2010</v>
      </c>
      <c r="E1009" s="3">
        <v>1</v>
      </c>
      <c r="F1009" s="1" t="s">
        <v>22</v>
      </c>
      <c r="G1009" s="1"/>
      <c r="H1009" s="1" t="s">
        <v>2192</v>
      </c>
      <c r="I1009" s="1" t="s">
        <v>2193</v>
      </c>
      <c r="J1009" s="1">
        <v>5050033307</v>
      </c>
      <c r="K1009" s="1" t="s">
        <v>1029</v>
      </c>
      <c r="L1009" s="1" t="s">
        <v>1024</v>
      </c>
      <c r="M1009" s="1" t="s">
        <v>71</v>
      </c>
      <c r="N1009" s="7" t="s">
        <v>4197</v>
      </c>
      <c r="O1009" s="1"/>
      <c r="P1009" s="1" t="s">
        <v>54</v>
      </c>
      <c r="Q1009" s="1" t="s">
        <v>2194</v>
      </c>
      <c r="R1009" s="1" t="s">
        <v>3873</v>
      </c>
      <c r="S1009" s="1" t="s">
        <v>1329</v>
      </c>
      <c r="U1009" s="7">
        <f>IF(ISERROR(FIND("РУСАЛ",S1009,1)),0,1)</f>
        <v>0</v>
      </c>
      <c r="V1009" s="7" t="s">
        <v>3974</v>
      </c>
      <c r="W1009" s="1"/>
      <c r="X1009" s="7" t="s">
        <v>4186</v>
      </c>
      <c r="Y1009" s="1" t="s">
        <v>3948</v>
      </c>
      <c r="Z1009" s="7" t="s">
        <v>4196</v>
      </c>
      <c r="AA1009" s="1">
        <v>8105200000</v>
      </c>
      <c r="AB1009" s="1">
        <v>594</v>
      </c>
      <c r="AC1009" s="1">
        <v>500</v>
      </c>
      <c r="AD1009" s="1">
        <v>32998</v>
      </c>
    </row>
    <row r="1010" spans="1:30" x14ac:dyDescent="0.25">
      <c r="A1010" s="1">
        <v>6931</v>
      </c>
      <c r="B1010" s="1" t="s">
        <v>2246</v>
      </c>
      <c r="C1010" s="2">
        <v>40200</v>
      </c>
      <c r="D1010" s="3">
        <v>2010</v>
      </c>
      <c r="E1010" s="3">
        <v>1</v>
      </c>
      <c r="F1010" s="1" t="s">
        <v>22</v>
      </c>
      <c r="G1010" s="1"/>
      <c r="H1010" s="1" t="s">
        <v>2247</v>
      </c>
      <c r="I1010" s="1" t="s">
        <v>2248</v>
      </c>
      <c r="J1010" s="1">
        <v>5050033307</v>
      </c>
      <c r="K1010" s="1" t="s">
        <v>1029</v>
      </c>
      <c r="L1010" s="1" t="s">
        <v>1024</v>
      </c>
      <c r="M1010" s="1" t="s">
        <v>30</v>
      </c>
      <c r="N1010" s="7" t="s">
        <v>4205</v>
      </c>
      <c r="O1010" s="1"/>
      <c r="P1010" s="1" t="s">
        <v>69</v>
      </c>
      <c r="Q1010" s="1" t="s">
        <v>2249</v>
      </c>
      <c r="R1010" s="1" t="s">
        <v>3873</v>
      </c>
      <c r="S1010" s="1" t="s">
        <v>1049</v>
      </c>
      <c r="U1010" s="7">
        <f>IF(ISERROR(FIND("РУСАЛ",S1010,1)),0,1)</f>
        <v>0</v>
      </c>
      <c r="V1010" s="7" t="s">
        <v>4125</v>
      </c>
      <c r="W1010" s="1"/>
      <c r="X1010" s="7" t="s">
        <v>4186</v>
      </c>
      <c r="Y1010" s="1" t="s">
        <v>3948</v>
      </c>
      <c r="Z1010" s="7" t="s">
        <v>4196</v>
      </c>
      <c r="AA1010" s="1">
        <v>8105200000</v>
      </c>
      <c r="AB1010" s="1">
        <v>585</v>
      </c>
      <c r="AC1010" s="1">
        <v>500</v>
      </c>
      <c r="AD1010" s="1">
        <v>25583</v>
      </c>
    </row>
    <row r="1011" spans="1:30" x14ac:dyDescent="0.25">
      <c r="A1011" s="1">
        <v>9096</v>
      </c>
      <c r="B1011" s="1" t="s">
        <v>2561</v>
      </c>
      <c r="C1011" s="2">
        <v>40533</v>
      </c>
      <c r="D1011" s="3">
        <v>2010</v>
      </c>
      <c r="E1011" s="3">
        <v>12</v>
      </c>
      <c r="F1011" s="1" t="s">
        <v>22</v>
      </c>
      <c r="G1011" s="1"/>
      <c r="H1011" s="1" t="s">
        <v>2247</v>
      </c>
      <c r="I1011" s="1" t="s">
        <v>2562</v>
      </c>
      <c r="J1011" s="1">
        <v>5050033307</v>
      </c>
      <c r="K1011" s="1" t="s">
        <v>1029</v>
      </c>
      <c r="L1011" s="1" t="s">
        <v>1024</v>
      </c>
      <c r="M1011" s="1" t="s">
        <v>103</v>
      </c>
      <c r="N1011" s="7" t="s">
        <v>4205</v>
      </c>
      <c r="O1011" s="1"/>
      <c r="P1011" s="1" t="s">
        <v>69</v>
      </c>
      <c r="Q1011" s="1" t="s">
        <v>2563</v>
      </c>
      <c r="R1011" s="1" t="s">
        <v>2564</v>
      </c>
      <c r="S1011" s="1" t="s">
        <v>1049</v>
      </c>
      <c r="U1011" s="7">
        <f>IF(ISERROR(FIND("РУСАЛ",S1011,1)),0,1)</f>
        <v>0</v>
      </c>
      <c r="V1011" s="7" t="s">
        <v>4125</v>
      </c>
      <c r="W1011" s="1" t="s">
        <v>2565</v>
      </c>
      <c r="X1011" s="7" t="s">
        <v>4186</v>
      </c>
      <c r="Y1011" s="1" t="s">
        <v>3948</v>
      </c>
      <c r="Z1011" s="7" t="s">
        <v>4196</v>
      </c>
      <c r="AA1011" s="1">
        <v>8105200000</v>
      </c>
      <c r="AB1011" s="1">
        <v>1117</v>
      </c>
      <c r="AC1011" s="1">
        <v>1000</v>
      </c>
      <c r="AD1011" s="1">
        <v>54975.35</v>
      </c>
    </row>
    <row r="1012" spans="1:30" x14ac:dyDescent="0.25">
      <c r="A1012" s="1">
        <v>9253</v>
      </c>
      <c r="B1012" s="1" t="s">
        <v>2599</v>
      </c>
      <c r="C1012" s="2">
        <v>40542</v>
      </c>
      <c r="D1012" s="3">
        <v>2010</v>
      </c>
      <c r="E1012" s="3">
        <v>12</v>
      </c>
      <c r="F1012" s="1" t="s">
        <v>22</v>
      </c>
      <c r="G1012" s="1"/>
      <c r="H1012" s="1" t="s">
        <v>2600</v>
      </c>
      <c r="I1012" s="1" t="s">
        <v>2601</v>
      </c>
      <c r="J1012" s="1">
        <v>5050033307</v>
      </c>
      <c r="K1012" s="1" t="s">
        <v>1029</v>
      </c>
      <c r="L1012" s="1" t="s">
        <v>1024</v>
      </c>
      <c r="M1012" s="1" t="s">
        <v>103</v>
      </c>
      <c r="N1012" s="7" t="s">
        <v>4197</v>
      </c>
      <c r="O1012" s="1"/>
      <c r="P1012" s="1" t="s">
        <v>54</v>
      </c>
      <c r="Q1012" s="1" t="s">
        <v>2602</v>
      </c>
      <c r="R1012" s="1" t="s">
        <v>2603</v>
      </c>
      <c r="S1012" s="1" t="s">
        <v>1329</v>
      </c>
      <c r="U1012" s="7">
        <f>IF(ISERROR(FIND("РУСАЛ",S1012,1)),0,1)</f>
        <v>0</v>
      </c>
      <c r="V1012" s="7" t="s">
        <v>3974</v>
      </c>
      <c r="W1012" s="1" t="s">
        <v>752</v>
      </c>
      <c r="X1012" s="7" t="s">
        <v>4186</v>
      </c>
      <c r="Y1012" s="1" t="s">
        <v>3948</v>
      </c>
      <c r="Z1012" s="7" t="s">
        <v>4196</v>
      </c>
      <c r="AA1012" s="1">
        <v>8105200000</v>
      </c>
      <c r="AB1012" s="1">
        <v>2216</v>
      </c>
      <c r="AC1012" s="1">
        <v>2000</v>
      </c>
      <c r="AD1012" s="1">
        <v>116214.56</v>
      </c>
    </row>
    <row r="1013" spans="1:30" x14ac:dyDescent="0.25">
      <c r="A1013" s="1">
        <v>12418</v>
      </c>
      <c r="B1013" s="1" t="s">
        <v>2818</v>
      </c>
      <c r="C1013" s="2">
        <v>40280</v>
      </c>
      <c r="D1013" s="3">
        <v>2010</v>
      </c>
      <c r="E1013" s="3">
        <v>4</v>
      </c>
      <c r="F1013" s="1" t="s">
        <v>22</v>
      </c>
      <c r="G1013" s="1"/>
      <c r="H1013" s="1" t="s">
        <v>2819</v>
      </c>
      <c r="I1013" s="1" t="s">
        <v>1022</v>
      </c>
      <c r="J1013" s="1">
        <v>5050033307</v>
      </c>
      <c r="K1013" s="1" t="s">
        <v>1029</v>
      </c>
      <c r="L1013" s="1" t="s">
        <v>2820</v>
      </c>
      <c r="M1013" s="1" t="s">
        <v>38</v>
      </c>
      <c r="N1013" s="7" t="s">
        <v>4197</v>
      </c>
      <c r="O1013" s="1"/>
      <c r="P1013" s="1" t="s">
        <v>54</v>
      </c>
      <c r="Q1013" s="1" t="s">
        <v>2821</v>
      </c>
      <c r="R1013" s="7" t="s">
        <v>410</v>
      </c>
      <c r="S1013" s="1" t="s">
        <v>1329</v>
      </c>
      <c r="U1013" s="7">
        <f>IF(ISERROR(FIND("РУСАЛ",S1013,1)),0,1)</f>
        <v>0</v>
      </c>
      <c r="V1013" s="7" t="s">
        <v>3974</v>
      </c>
      <c r="W1013" s="1" t="s">
        <v>752</v>
      </c>
      <c r="X1013" s="7" t="s">
        <v>4186</v>
      </c>
      <c r="Y1013" s="1" t="s">
        <v>3948</v>
      </c>
      <c r="Z1013" s="7" t="s">
        <v>4196</v>
      </c>
      <c r="AA1013" s="1">
        <v>8105200000</v>
      </c>
      <c r="AB1013" s="1">
        <v>554</v>
      </c>
      <c r="AC1013" s="1">
        <v>500</v>
      </c>
      <c r="AD1013" s="1">
        <v>30614</v>
      </c>
    </row>
    <row r="1014" spans="1:30" x14ac:dyDescent="0.25">
      <c r="A1014" s="1">
        <v>12445</v>
      </c>
      <c r="B1014" s="1" t="s">
        <v>2836</v>
      </c>
      <c r="C1014" s="2">
        <v>40282</v>
      </c>
      <c r="D1014" s="3">
        <v>2010</v>
      </c>
      <c r="E1014" s="3">
        <v>4</v>
      </c>
      <c r="F1014" s="1" t="s">
        <v>22</v>
      </c>
      <c r="G1014" s="1"/>
      <c r="H1014" s="1" t="s">
        <v>2247</v>
      </c>
      <c r="I1014" s="1" t="s">
        <v>1047</v>
      </c>
      <c r="J1014" s="1">
        <v>5050033307</v>
      </c>
      <c r="K1014" s="1" t="s">
        <v>1029</v>
      </c>
      <c r="L1014" s="1" t="s">
        <v>2820</v>
      </c>
      <c r="M1014" s="1" t="s">
        <v>38</v>
      </c>
      <c r="N1014" s="7" t="s">
        <v>4205</v>
      </c>
      <c r="O1014" s="1"/>
      <c r="P1014" s="1" t="s">
        <v>69</v>
      </c>
      <c r="Q1014" s="1" t="s">
        <v>2837</v>
      </c>
      <c r="R1014" s="1" t="s">
        <v>410</v>
      </c>
      <c r="S1014" s="1" t="s">
        <v>1049</v>
      </c>
      <c r="U1014" s="7">
        <f>IF(ISERROR(FIND("РУСАЛ",S1014,1)),0,1)</f>
        <v>0</v>
      </c>
      <c r="V1014" s="7" t="s">
        <v>4125</v>
      </c>
      <c r="W1014" s="1" t="s">
        <v>2565</v>
      </c>
      <c r="X1014" s="7" t="s">
        <v>4186</v>
      </c>
      <c r="Y1014" s="1" t="s">
        <v>3948</v>
      </c>
      <c r="Z1014" s="7" t="s">
        <v>4196</v>
      </c>
      <c r="AA1014" s="1">
        <v>8105200000</v>
      </c>
      <c r="AB1014" s="1">
        <v>560</v>
      </c>
      <c r="AC1014" s="1">
        <v>500</v>
      </c>
      <c r="AD1014" s="1">
        <v>26945</v>
      </c>
    </row>
    <row r="1015" spans="1:30" x14ac:dyDescent="0.25">
      <c r="A1015" s="1">
        <v>14846</v>
      </c>
      <c r="B1015" s="1" t="s">
        <v>3117</v>
      </c>
      <c r="C1015" s="2">
        <v>40381</v>
      </c>
      <c r="D1015" s="3">
        <v>2010</v>
      </c>
      <c r="E1015" s="3">
        <v>7</v>
      </c>
      <c r="F1015" s="1" t="s">
        <v>22</v>
      </c>
      <c r="G1015" s="1"/>
      <c r="H1015" s="1" t="s">
        <v>2247</v>
      </c>
      <c r="I1015" s="1" t="s">
        <v>1047</v>
      </c>
      <c r="J1015" s="1">
        <v>5050033307</v>
      </c>
      <c r="K1015" s="1" t="s">
        <v>1029</v>
      </c>
      <c r="L1015" s="1" t="s">
        <v>2820</v>
      </c>
      <c r="M1015" s="1" t="s">
        <v>38</v>
      </c>
      <c r="N1015" s="7" t="s">
        <v>4205</v>
      </c>
      <c r="O1015" s="1"/>
      <c r="P1015" s="1" t="s">
        <v>69</v>
      </c>
      <c r="Q1015" s="1" t="s">
        <v>3118</v>
      </c>
      <c r="R1015" s="1" t="s">
        <v>410</v>
      </c>
      <c r="S1015" s="1" t="s">
        <v>1049</v>
      </c>
      <c r="U1015" s="7">
        <f>IF(ISERROR(FIND("РУСАЛ",S1015,1)),0,1)</f>
        <v>0</v>
      </c>
      <c r="V1015" s="7" t="s">
        <v>4125</v>
      </c>
      <c r="W1015" s="1" t="s">
        <v>2565</v>
      </c>
      <c r="X1015" s="7" t="s">
        <v>4186</v>
      </c>
      <c r="Y1015" s="1" t="s">
        <v>3948</v>
      </c>
      <c r="Z1015" s="7" t="s">
        <v>4196</v>
      </c>
      <c r="AA1015" s="1">
        <v>8105200000</v>
      </c>
      <c r="AB1015" s="1">
        <v>1120</v>
      </c>
      <c r="AC1015" s="1">
        <v>1000</v>
      </c>
      <c r="AD1015" s="1">
        <v>55526.080000000002</v>
      </c>
    </row>
    <row r="1016" spans="1:30" x14ac:dyDescent="0.25">
      <c r="A1016" s="1">
        <v>14847</v>
      </c>
      <c r="B1016" s="1" t="s">
        <v>3119</v>
      </c>
      <c r="C1016" s="2">
        <v>40381</v>
      </c>
      <c r="D1016" s="3">
        <v>2010</v>
      </c>
      <c r="E1016" s="3">
        <v>7</v>
      </c>
      <c r="F1016" s="1" t="s">
        <v>22</v>
      </c>
      <c r="G1016" s="1"/>
      <c r="H1016" s="1" t="s">
        <v>2600</v>
      </c>
      <c r="I1016" s="1" t="s">
        <v>1330</v>
      </c>
      <c r="J1016" s="1">
        <v>5050033307</v>
      </c>
      <c r="K1016" s="1" t="s">
        <v>1029</v>
      </c>
      <c r="L1016" s="1" t="s">
        <v>2820</v>
      </c>
      <c r="M1016" s="1" t="s">
        <v>103</v>
      </c>
      <c r="N1016" s="7" t="s">
        <v>4197</v>
      </c>
      <c r="O1016" s="1"/>
      <c r="P1016" s="1" t="s">
        <v>54</v>
      </c>
      <c r="Q1016" s="1" t="s">
        <v>3120</v>
      </c>
      <c r="R1016" s="7" t="s">
        <v>410</v>
      </c>
      <c r="S1016" s="1" t="s">
        <v>1329</v>
      </c>
      <c r="U1016" s="7">
        <f>IF(ISERROR(FIND("РУСАЛ",S1016,1)),0,1)</f>
        <v>0</v>
      </c>
      <c r="V1016" s="7" t="s">
        <v>3974</v>
      </c>
      <c r="W1016" s="1" t="s">
        <v>752</v>
      </c>
      <c r="X1016" s="7" t="s">
        <v>4186</v>
      </c>
      <c r="Y1016" s="1" t="s">
        <v>3948</v>
      </c>
      <c r="Z1016" s="7" t="s">
        <v>4196</v>
      </c>
      <c r="AA1016" s="1">
        <v>8105200000</v>
      </c>
      <c r="AB1016" s="1">
        <v>554</v>
      </c>
      <c r="AC1016" s="1">
        <v>500</v>
      </c>
      <c r="AD1016" s="1">
        <v>30655.360000000001</v>
      </c>
    </row>
    <row r="1017" spans="1:30" x14ac:dyDescent="0.25">
      <c r="A1017" s="1">
        <v>17722</v>
      </c>
      <c r="B1017" s="1" t="s">
        <v>3465</v>
      </c>
      <c r="C1017" s="2">
        <v>40463</v>
      </c>
      <c r="D1017" s="3">
        <v>2010</v>
      </c>
      <c r="E1017" s="3">
        <v>10</v>
      </c>
      <c r="F1017" s="1" t="s">
        <v>22</v>
      </c>
      <c r="G1017" s="1"/>
      <c r="H1017" s="1" t="s">
        <v>2600</v>
      </c>
      <c r="I1017" s="1"/>
      <c r="J1017" s="1">
        <v>5050033307</v>
      </c>
      <c r="K1017" s="1" t="s">
        <v>1029</v>
      </c>
      <c r="L1017" s="1" t="s">
        <v>1024</v>
      </c>
      <c r="M1017" s="1" t="s">
        <v>38</v>
      </c>
      <c r="N1017" s="7" t="s">
        <v>4197</v>
      </c>
      <c r="O1017" s="1"/>
      <c r="P1017" s="1" t="s">
        <v>54</v>
      </c>
      <c r="Q1017" s="1" t="s">
        <v>3120</v>
      </c>
      <c r="R1017" s="1" t="s">
        <v>3466</v>
      </c>
      <c r="S1017" s="1" t="s">
        <v>1329</v>
      </c>
      <c r="U1017" s="7">
        <f>IF(ISERROR(FIND("РУСАЛ",S1017,1)),0,1)</f>
        <v>0</v>
      </c>
      <c r="V1017" s="7" t="s">
        <v>3974</v>
      </c>
      <c r="W1017" s="1" t="s">
        <v>752</v>
      </c>
      <c r="X1017" s="7" t="s">
        <v>4186</v>
      </c>
      <c r="Y1017" s="1" t="s">
        <v>3948</v>
      </c>
      <c r="Z1017" s="7" t="s">
        <v>4196</v>
      </c>
      <c r="AA1017" s="1">
        <v>8105200000</v>
      </c>
      <c r="AB1017" s="1">
        <v>554</v>
      </c>
      <c r="AC1017" s="1">
        <v>500</v>
      </c>
      <c r="AD1017" s="1">
        <v>29339.03</v>
      </c>
    </row>
    <row r="1018" spans="1:30" x14ac:dyDescent="0.25">
      <c r="A1018" s="1">
        <v>40889</v>
      </c>
      <c r="B1018" s="1" t="s">
        <v>1020</v>
      </c>
      <c r="C1018" s="2">
        <v>40603</v>
      </c>
      <c r="D1018" s="3">
        <v>2011</v>
      </c>
      <c r="E1018" s="3">
        <v>3</v>
      </c>
      <c r="F1018" s="1" t="s">
        <v>22</v>
      </c>
      <c r="G1018" s="1"/>
      <c r="H1018" s="1" t="s">
        <v>1021</v>
      </c>
      <c r="I1018" s="1" t="s">
        <v>1022</v>
      </c>
      <c r="J1018" s="1">
        <v>5050033307</v>
      </c>
      <c r="K1018" s="1" t="s">
        <v>1023</v>
      </c>
      <c r="L1018" s="1" t="s">
        <v>1024</v>
      </c>
      <c r="M1018" s="1" t="s">
        <v>71</v>
      </c>
      <c r="N1018" s="7" t="s">
        <v>4197</v>
      </c>
      <c r="O1018" s="1"/>
      <c r="P1018" s="1" t="s">
        <v>54</v>
      </c>
      <c r="Q1018" s="1" t="s">
        <v>1025</v>
      </c>
      <c r="R1018" s="1"/>
      <c r="S1018" s="1" t="s">
        <v>1026</v>
      </c>
      <c r="V1018" s="7" t="s">
        <v>3974</v>
      </c>
      <c r="W1018" s="1" t="s">
        <v>752</v>
      </c>
      <c r="X1018" s="7" t="s">
        <v>4186</v>
      </c>
      <c r="Y1018" s="1" t="s">
        <v>3948</v>
      </c>
      <c r="Z1018" s="7" t="s">
        <v>4196</v>
      </c>
      <c r="AA1018" s="1">
        <v>8105200000</v>
      </c>
      <c r="AB1018" s="1">
        <v>554</v>
      </c>
      <c r="AC1018" s="1">
        <v>500</v>
      </c>
      <c r="AD1018" s="1">
        <v>31988.13</v>
      </c>
    </row>
    <row r="1019" spans="1:30" x14ac:dyDescent="0.25">
      <c r="A1019" s="1">
        <v>40890</v>
      </c>
      <c r="B1019" s="1" t="s">
        <v>1027</v>
      </c>
      <c r="C1019" s="2">
        <v>40603</v>
      </c>
      <c r="D1019" s="3">
        <v>2011</v>
      </c>
      <c r="E1019" s="3">
        <v>3</v>
      </c>
      <c r="F1019" s="1" t="s">
        <v>22</v>
      </c>
      <c r="G1019" s="1"/>
      <c r="H1019" s="1" t="s">
        <v>1028</v>
      </c>
      <c r="I1019" s="1" t="s">
        <v>1022</v>
      </c>
      <c r="J1019" s="1">
        <v>5050033307</v>
      </c>
      <c r="K1019" s="1" t="s">
        <v>1029</v>
      </c>
      <c r="L1019" s="1" t="s">
        <v>1024</v>
      </c>
      <c r="M1019" s="1" t="s">
        <v>71</v>
      </c>
      <c r="N1019" s="7" t="s">
        <v>4197</v>
      </c>
      <c r="O1019" s="1"/>
      <c r="P1019" s="1" t="s">
        <v>54</v>
      </c>
      <c r="Q1019" s="1" t="s">
        <v>1030</v>
      </c>
      <c r="R1019" s="1"/>
      <c r="S1019" s="1" t="s">
        <v>1026</v>
      </c>
      <c r="V1019" s="7" t="s">
        <v>3974</v>
      </c>
      <c r="W1019" s="1" t="s">
        <v>752</v>
      </c>
      <c r="X1019" s="7" t="s">
        <v>4186</v>
      </c>
      <c r="Y1019" s="1" t="s">
        <v>3948</v>
      </c>
      <c r="Z1019" s="7" t="s">
        <v>4196</v>
      </c>
      <c r="AA1019" s="1">
        <v>8105200000</v>
      </c>
      <c r="AB1019" s="1">
        <v>1662</v>
      </c>
      <c r="AC1019" s="1">
        <v>1500</v>
      </c>
      <c r="AD1019" s="1">
        <v>94900.3</v>
      </c>
    </row>
    <row r="1020" spans="1:30" x14ac:dyDescent="0.25">
      <c r="A1020" s="1">
        <v>41103</v>
      </c>
      <c r="B1020" s="1" t="s">
        <v>1045</v>
      </c>
      <c r="C1020" s="2">
        <v>40631</v>
      </c>
      <c r="D1020" s="3">
        <v>2011</v>
      </c>
      <c r="E1020" s="3">
        <v>3</v>
      </c>
      <c r="F1020" s="1" t="s">
        <v>22</v>
      </c>
      <c r="G1020" s="1"/>
      <c r="H1020" s="1" t="s">
        <v>1046</v>
      </c>
      <c r="I1020" s="1" t="s">
        <v>1047</v>
      </c>
      <c r="J1020" s="1">
        <v>5050033307</v>
      </c>
      <c r="K1020" s="1" t="s">
        <v>1029</v>
      </c>
      <c r="L1020" s="1" t="s">
        <v>1024</v>
      </c>
      <c r="M1020" s="1" t="s">
        <v>103</v>
      </c>
      <c r="N1020" s="7" t="s">
        <v>4205</v>
      </c>
      <c r="O1020" s="1"/>
      <c r="P1020" s="1" t="s">
        <v>54</v>
      </c>
      <c r="Q1020" s="1" t="s">
        <v>1048</v>
      </c>
      <c r="R1020" s="1"/>
      <c r="S1020" s="1" t="s">
        <v>1049</v>
      </c>
      <c r="V1020" s="7" t="s">
        <v>4125</v>
      </c>
      <c r="W1020" s="1" t="s">
        <v>2565</v>
      </c>
      <c r="X1020" s="7" t="s">
        <v>4186</v>
      </c>
      <c r="Y1020" s="1" t="s">
        <v>3948</v>
      </c>
      <c r="Z1020" s="7" t="s">
        <v>4196</v>
      </c>
      <c r="AA1020" s="1">
        <v>8105200000</v>
      </c>
      <c r="AB1020" s="1">
        <v>1092</v>
      </c>
      <c r="AC1020" s="1">
        <v>975</v>
      </c>
      <c r="AD1020" s="1">
        <v>57272.1</v>
      </c>
    </row>
    <row r="1021" spans="1:30" x14ac:dyDescent="0.25">
      <c r="A1021" s="1">
        <v>42769</v>
      </c>
      <c r="B1021" s="1" t="s">
        <v>1214</v>
      </c>
      <c r="C1021" s="2">
        <v>40653</v>
      </c>
      <c r="D1021" s="3">
        <v>2011</v>
      </c>
      <c r="E1021" s="3">
        <v>4</v>
      </c>
      <c r="F1021" s="1" t="s">
        <v>22</v>
      </c>
      <c r="G1021" s="1"/>
      <c r="H1021" s="1" t="s">
        <v>1046</v>
      </c>
      <c r="I1021" s="1" t="s">
        <v>1047</v>
      </c>
      <c r="J1021" s="1">
        <v>5050033307</v>
      </c>
      <c r="K1021" s="1" t="s">
        <v>1029</v>
      </c>
      <c r="L1021" s="1" t="s">
        <v>1024</v>
      </c>
      <c r="M1021" s="1" t="s">
        <v>103</v>
      </c>
      <c r="N1021" s="7" t="s">
        <v>4205</v>
      </c>
      <c r="O1021" s="1"/>
      <c r="P1021" s="1" t="s">
        <v>54</v>
      </c>
      <c r="Q1021" s="1" t="s">
        <v>1215</v>
      </c>
      <c r="R1021" s="1"/>
      <c r="S1021" s="1" t="s">
        <v>1216</v>
      </c>
      <c r="V1021" s="7" t="s">
        <v>4125</v>
      </c>
      <c r="W1021" s="1" t="s">
        <v>2565</v>
      </c>
      <c r="X1021" s="7" t="s">
        <v>4186</v>
      </c>
      <c r="Y1021" s="1" t="s">
        <v>3948</v>
      </c>
      <c r="Z1021" s="7" t="s">
        <v>4196</v>
      </c>
      <c r="AA1021" s="1">
        <v>8105200000</v>
      </c>
      <c r="AB1021" s="1">
        <v>1680</v>
      </c>
      <c r="AC1021" s="1">
        <v>1500</v>
      </c>
      <c r="AD1021" s="1">
        <v>86355.94</v>
      </c>
    </row>
    <row r="1022" spans="1:30" x14ac:dyDescent="0.25">
      <c r="A1022" s="1">
        <v>44050</v>
      </c>
      <c r="B1022" s="1" t="s">
        <v>1328</v>
      </c>
      <c r="C1022" s="2">
        <v>40680</v>
      </c>
      <c r="D1022" s="3">
        <v>2011</v>
      </c>
      <c r="E1022" s="3">
        <v>5</v>
      </c>
      <c r="F1022" s="1" t="s">
        <v>22</v>
      </c>
      <c r="G1022" s="1"/>
      <c r="H1022" s="1" t="s">
        <v>1329</v>
      </c>
      <c r="I1022" s="1" t="s">
        <v>1330</v>
      </c>
      <c r="J1022" s="1">
        <v>5050033307</v>
      </c>
      <c r="K1022" s="1" t="s">
        <v>1029</v>
      </c>
      <c r="L1022" s="1" t="s">
        <v>1024</v>
      </c>
      <c r="M1022" s="1" t="s">
        <v>71</v>
      </c>
      <c r="N1022" s="7" t="s">
        <v>4197</v>
      </c>
      <c r="O1022" s="1"/>
      <c r="P1022" s="1" t="s">
        <v>54</v>
      </c>
      <c r="Q1022" s="1" t="s">
        <v>1331</v>
      </c>
      <c r="R1022" s="7"/>
      <c r="S1022" s="1" t="s">
        <v>1332</v>
      </c>
      <c r="V1022" s="7" t="s">
        <v>3974</v>
      </c>
      <c r="W1022" s="1" t="s">
        <v>752</v>
      </c>
      <c r="X1022" s="7" t="s">
        <v>4186</v>
      </c>
      <c r="Y1022" s="1" t="s">
        <v>3948</v>
      </c>
      <c r="Z1022" s="7" t="s">
        <v>4196</v>
      </c>
      <c r="AA1022" s="1">
        <v>8105200000</v>
      </c>
      <c r="AB1022" s="1">
        <v>2216</v>
      </c>
      <c r="AC1022" s="1">
        <v>2000</v>
      </c>
      <c r="AD1022" s="1">
        <v>118165.75</v>
      </c>
    </row>
    <row r="1023" spans="1:30" x14ac:dyDescent="0.25">
      <c r="A1023" s="1">
        <v>45445</v>
      </c>
      <c r="B1023" s="1" t="s">
        <v>1466</v>
      </c>
      <c r="C1023" s="2">
        <v>40711</v>
      </c>
      <c r="D1023" s="3">
        <v>2011</v>
      </c>
      <c r="E1023" s="3">
        <v>6</v>
      </c>
      <c r="F1023" s="1" t="s">
        <v>22</v>
      </c>
      <c r="G1023" s="1"/>
      <c r="H1023" s="1" t="s">
        <v>1329</v>
      </c>
      <c r="I1023" s="1" t="s">
        <v>1330</v>
      </c>
      <c r="J1023" s="1">
        <v>5050033307</v>
      </c>
      <c r="K1023" s="1" t="s">
        <v>1029</v>
      </c>
      <c r="L1023" s="1" t="s">
        <v>1024</v>
      </c>
      <c r="M1023" s="1" t="s">
        <v>71</v>
      </c>
      <c r="N1023" s="7" t="s">
        <v>4197</v>
      </c>
      <c r="O1023" s="1"/>
      <c r="P1023" s="1" t="s">
        <v>54</v>
      </c>
      <c r="Q1023" s="1" t="s">
        <v>1467</v>
      </c>
      <c r="R1023" s="1"/>
      <c r="S1023" s="1" t="s">
        <v>1332</v>
      </c>
      <c r="V1023" s="7" t="s">
        <v>3974</v>
      </c>
      <c r="W1023" s="1" t="s">
        <v>752</v>
      </c>
      <c r="X1023" s="7" t="s">
        <v>4186</v>
      </c>
      <c r="Y1023" s="1" t="s">
        <v>3948</v>
      </c>
      <c r="Z1023" s="7" t="s">
        <v>4196</v>
      </c>
      <c r="AA1023" s="1">
        <v>8105200000</v>
      </c>
      <c r="AB1023" s="1">
        <v>2216</v>
      </c>
      <c r="AC1023" s="1">
        <v>2000</v>
      </c>
      <c r="AD1023" s="1">
        <v>120458.5</v>
      </c>
    </row>
    <row r="1024" spans="1:30" x14ac:dyDescent="0.25">
      <c r="A1024" s="1">
        <v>46347</v>
      </c>
      <c r="B1024" s="1" t="s">
        <v>1552</v>
      </c>
      <c r="C1024" s="2">
        <v>40746</v>
      </c>
      <c r="D1024" s="3">
        <v>2011</v>
      </c>
      <c r="E1024" s="3">
        <v>7</v>
      </c>
      <c r="F1024" s="1" t="s">
        <v>22</v>
      </c>
      <c r="G1024" s="1"/>
      <c r="H1024" s="1" t="s">
        <v>1049</v>
      </c>
      <c r="I1024" s="1" t="s">
        <v>1047</v>
      </c>
      <c r="J1024" s="1">
        <v>5050033307</v>
      </c>
      <c r="K1024" s="1" t="s">
        <v>1029</v>
      </c>
      <c r="L1024" s="1" t="s">
        <v>1024</v>
      </c>
      <c r="M1024" s="1" t="s">
        <v>103</v>
      </c>
      <c r="N1024" s="7" t="s">
        <v>4205</v>
      </c>
      <c r="O1024" s="1"/>
      <c r="P1024" s="1" t="s">
        <v>54</v>
      </c>
      <c r="Q1024" s="1" t="s">
        <v>1553</v>
      </c>
      <c r="R1024" s="7"/>
      <c r="S1024" s="1" t="s">
        <v>1554</v>
      </c>
      <c r="V1024" s="7" t="s">
        <v>4125</v>
      </c>
      <c r="W1024" s="1" t="s">
        <v>2565</v>
      </c>
      <c r="X1024" s="7" t="s">
        <v>4186</v>
      </c>
      <c r="Y1024" s="1" t="s">
        <v>3948</v>
      </c>
      <c r="Z1024" s="7" t="s">
        <v>4196</v>
      </c>
      <c r="AA1024" s="1">
        <v>8105200000</v>
      </c>
      <c r="AB1024" s="1">
        <v>1121</v>
      </c>
      <c r="AC1024" s="1">
        <v>1000</v>
      </c>
      <c r="AD1024" s="1">
        <v>55825.67</v>
      </c>
    </row>
    <row r="1025" spans="1:30" x14ac:dyDescent="0.25">
      <c r="A1025" s="1">
        <v>2325</v>
      </c>
      <c r="B1025" s="1" t="s">
        <v>1835</v>
      </c>
      <c r="C1025" s="2">
        <v>40200</v>
      </c>
      <c r="D1025" s="3">
        <v>2010</v>
      </c>
      <c r="E1025" s="3">
        <v>1</v>
      </c>
      <c r="F1025" s="1" t="s">
        <v>22</v>
      </c>
      <c r="G1025" s="1"/>
      <c r="H1025" s="1" t="s">
        <v>1836</v>
      </c>
      <c r="I1025" s="1" t="s">
        <v>1837</v>
      </c>
      <c r="J1025" s="1">
        <v>5053000797</v>
      </c>
      <c r="K1025" s="1" t="s">
        <v>44</v>
      </c>
      <c r="L1025" s="1" t="s">
        <v>45</v>
      </c>
      <c r="M1025" s="1" t="s">
        <v>30</v>
      </c>
      <c r="N1025" s="7" t="s">
        <v>4223</v>
      </c>
      <c r="O1025" s="1"/>
      <c r="P1025" s="1" t="s">
        <v>24</v>
      </c>
      <c r="Q1025" s="1" t="s">
        <v>1838</v>
      </c>
      <c r="R1025" s="1" t="s">
        <v>3873</v>
      </c>
      <c r="S1025" s="1" t="s">
        <v>48</v>
      </c>
      <c r="U1025" s="7">
        <f>IF(ISERROR(FIND("РУСАЛ",S1025,1)),0,1)</f>
        <v>0</v>
      </c>
      <c r="V1025" s="7" t="s">
        <v>4097</v>
      </c>
      <c r="W1025" s="1"/>
      <c r="X1025" s="7" t="s">
        <v>4184</v>
      </c>
      <c r="Y1025" s="1" t="s">
        <v>3930</v>
      </c>
      <c r="Z1025" s="7" t="s">
        <v>4196</v>
      </c>
      <c r="AA1025" s="1">
        <v>7502100000</v>
      </c>
      <c r="AB1025" s="1">
        <v>42393</v>
      </c>
      <c r="AC1025" s="1">
        <v>42099</v>
      </c>
      <c r="AD1025" s="8">
        <v>806196</v>
      </c>
    </row>
    <row r="1026" spans="1:30" x14ac:dyDescent="0.25">
      <c r="A1026" s="1">
        <v>2333</v>
      </c>
      <c r="B1026" s="1" t="s">
        <v>1849</v>
      </c>
      <c r="C1026" s="2">
        <v>40207</v>
      </c>
      <c r="D1026" s="3">
        <v>2010</v>
      </c>
      <c r="E1026" s="3">
        <v>1</v>
      </c>
      <c r="F1026" s="1" t="s">
        <v>22</v>
      </c>
      <c r="G1026" s="1"/>
      <c r="H1026" s="1" t="s">
        <v>1836</v>
      </c>
      <c r="I1026" s="1" t="s">
        <v>1837</v>
      </c>
      <c r="J1026" s="1">
        <v>5053000797</v>
      </c>
      <c r="K1026" s="1" t="s">
        <v>44</v>
      </c>
      <c r="L1026" s="1" t="s">
        <v>45</v>
      </c>
      <c r="M1026" s="1" t="s">
        <v>30</v>
      </c>
      <c r="N1026" s="7" t="s">
        <v>4223</v>
      </c>
      <c r="O1026" s="1"/>
      <c r="P1026" s="1" t="s">
        <v>24</v>
      </c>
      <c r="Q1026" s="1" t="s">
        <v>1850</v>
      </c>
      <c r="R1026" s="1" t="s">
        <v>3873</v>
      </c>
      <c r="S1026" s="1" t="s">
        <v>48</v>
      </c>
      <c r="U1026" s="7">
        <f>IF(ISERROR(FIND("РУСАЛ",S1026,1)),0,1)</f>
        <v>0</v>
      </c>
      <c r="V1026" s="7" t="s">
        <v>4097</v>
      </c>
      <c r="W1026" s="1"/>
      <c r="X1026" s="7" t="s">
        <v>4184</v>
      </c>
      <c r="Y1026" s="1" t="s">
        <v>3930</v>
      </c>
      <c r="Z1026" s="7" t="s">
        <v>4196</v>
      </c>
      <c r="AA1026" s="1">
        <v>7502100000</v>
      </c>
      <c r="AB1026" s="1">
        <v>60700</v>
      </c>
      <c r="AC1026" s="1">
        <v>60280</v>
      </c>
      <c r="AD1026" s="8">
        <v>1196257</v>
      </c>
    </row>
    <row r="1027" spans="1:30" x14ac:dyDescent="0.25">
      <c r="A1027" s="1">
        <v>2977</v>
      </c>
      <c r="B1027" s="1" t="s">
        <v>1853</v>
      </c>
      <c r="C1027" s="2">
        <v>40484</v>
      </c>
      <c r="D1027" s="3">
        <v>2010</v>
      </c>
      <c r="E1027" s="3">
        <v>11</v>
      </c>
      <c r="F1027" s="1" t="s">
        <v>22</v>
      </c>
      <c r="G1027" s="1"/>
      <c r="H1027" s="1" t="s">
        <v>1836</v>
      </c>
      <c r="I1027" s="1" t="s">
        <v>1854</v>
      </c>
      <c r="J1027" s="1">
        <v>5053000797</v>
      </c>
      <c r="K1027" s="1" t="s">
        <v>44</v>
      </c>
      <c r="L1027" s="1" t="s">
        <v>45</v>
      </c>
      <c r="M1027" s="1" t="s">
        <v>30</v>
      </c>
      <c r="N1027" s="7" t="s">
        <v>4223</v>
      </c>
      <c r="O1027" s="1"/>
      <c r="P1027" s="1" t="s">
        <v>24</v>
      </c>
      <c r="Q1027" s="1" t="s">
        <v>1855</v>
      </c>
      <c r="R1027" s="1" t="s">
        <v>1856</v>
      </c>
      <c r="S1027" s="1" t="s">
        <v>48</v>
      </c>
      <c r="U1027" s="7">
        <f>IF(ISERROR(FIND("РУСАЛ",S1027,1)),0,1)</f>
        <v>0</v>
      </c>
      <c r="V1027" s="7" t="s">
        <v>4097</v>
      </c>
      <c r="W1027" s="1" t="s">
        <v>1857</v>
      </c>
      <c r="X1027" s="7" t="s">
        <v>4184</v>
      </c>
      <c r="Y1027" s="1" t="s">
        <v>3930</v>
      </c>
      <c r="Z1027" s="7" t="s">
        <v>4196</v>
      </c>
      <c r="AA1027" s="1">
        <v>7502100000</v>
      </c>
      <c r="AB1027" s="1">
        <v>42211</v>
      </c>
      <c r="AC1027" s="1">
        <v>41938</v>
      </c>
      <c r="AD1027" s="8">
        <v>1044885.27</v>
      </c>
    </row>
    <row r="1028" spans="1:30" x14ac:dyDescent="0.25">
      <c r="A1028" s="1">
        <v>2978</v>
      </c>
      <c r="B1028" s="1" t="s">
        <v>1858</v>
      </c>
      <c r="C1028" s="2">
        <v>40490</v>
      </c>
      <c r="D1028" s="3">
        <v>2010</v>
      </c>
      <c r="E1028" s="3">
        <v>11</v>
      </c>
      <c r="F1028" s="1" t="s">
        <v>22</v>
      </c>
      <c r="G1028" s="1"/>
      <c r="H1028" s="1" t="s">
        <v>1836</v>
      </c>
      <c r="I1028" s="1" t="s">
        <v>1854</v>
      </c>
      <c r="J1028" s="1">
        <v>5053000797</v>
      </c>
      <c r="K1028" s="1" t="s">
        <v>44</v>
      </c>
      <c r="L1028" s="1" t="s">
        <v>45</v>
      </c>
      <c r="M1028" s="1" t="s">
        <v>30</v>
      </c>
      <c r="N1028" s="7" t="s">
        <v>4086</v>
      </c>
      <c r="O1028" s="1"/>
      <c r="P1028" s="1" t="s">
        <v>24</v>
      </c>
      <c r="Q1028" s="1" t="s">
        <v>1859</v>
      </c>
      <c r="R1028" s="1" t="s">
        <v>410</v>
      </c>
      <c r="S1028" s="1" t="s">
        <v>48</v>
      </c>
      <c r="U1028" s="7">
        <f>IF(ISERROR(FIND("РУСАЛ",S1028,1)),0,1)</f>
        <v>0</v>
      </c>
      <c r="V1028" s="7" t="s">
        <v>4097</v>
      </c>
      <c r="W1028" s="1" t="s">
        <v>1857</v>
      </c>
      <c r="X1028" s="7" t="s">
        <v>4184</v>
      </c>
      <c r="Y1028" s="1" t="s">
        <v>3930</v>
      </c>
      <c r="Z1028" s="7" t="s">
        <v>4196</v>
      </c>
      <c r="AA1028" s="1">
        <v>7502100000</v>
      </c>
      <c r="AB1028" s="1">
        <v>7427</v>
      </c>
      <c r="AC1028" s="1">
        <v>7378</v>
      </c>
      <c r="AD1028" s="8">
        <v>183822.87</v>
      </c>
    </row>
    <row r="1029" spans="1:30" x14ac:dyDescent="0.25">
      <c r="A1029" s="1">
        <v>2979</v>
      </c>
      <c r="B1029" s="1" t="s">
        <v>1860</v>
      </c>
      <c r="C1029" s="2">
        <v>40491</v>
      </c>
      <c r="D1029" s="3">
        <v>2010</v>
      </c>
      <c r="E1029" s="3">
        <v>11</v>
      </c>
      <c r="F1029" s="1" t="s">
        <v>22</v>
      </c>
      <c r="G1029" s="1"/>
      <c r="H1029" s="1" t="s">
        <v>1836</v>
      </c>
      <c r="I1029" s="1" t="s">
        <v>1854</v>
      </c>
      <c r="J1029" s="1">
        <v>5053000797</v>
      </c>
      <c r="K1029" s="1" t="s">
        <v>44</v>
      </c>
      <c r="L1029" s="1" t="s">
        <v>45</v>
      </c>
      <c r="M1029" s="1" t="s">
        <v>30</v>
      </c>
      <c r="N1029" s="7" t="s">
        <v>4223</v>
      </c>
      <c r="O1029" s="1"/>
      <c r="P1029" s="1" t="s">
        <v>24</v>
      </c>
      <c r="Q1029" s="1" t="s">
        <v>1861</v>
      </c>
      <c r="R1029" s="1" t="s">
        <v>410</v>
      </c>
      <c r="S1029" s="1" t="s">
        <v>48</v>
      </c>
      <c r="U1029" s="7">
        <f>IF(ISERROR(FIND("РУСАЛ",S1029,1)),0,1)</f>
        <v>0</v>
      </c>
      <c r="V1029" s="7" t="s">
        <v>4097</v>
      </c>
      <c r="W1029" s="1" t="s">
        <v>1857</v>
      </c>
      <c r="X1029" s="7" t="s">
        <v>4184</v>
      </c>
      <c r="Y1029" s="1" t="s">
        <v>3930</v>
      </c>
      <c r="Z1029" s="7" t="s">
        <v>4196</v>
      </c>
      <c r="AA1029" s="1">
        <v>7502100000</v>
      </c>
      <c r="AB1029" s="1">
        <v>21505</v>
      </c>
      <c r="AC1029" s="1">
        <v>21365</v>
      </c>
      <c r="AD1029" s="8">
        <v>532308.98</v>
      </c>
    </row>
    <row r="1030" spans="1:30" x14ac:dyDescent="0.25">
      <c r="A1030" s="1">
        <v>2983</v>
      </c>
      <c r="B1030" s="1" t="s">
        <v>1867</v>
      </c>
      <c r="C1030" s="2">
        <v>40493</v>
      </c>
      <c r="D1030" s="3">
        <v>2010</v>
      </c>
      <c r="E1030" s="3">
        <v>11</v>
      </c>
      <c r="F1030" s="1" t="s">
        <v>22</v>
      </c>
      <c r="G1030" s="1"/>
      <c r="H1030" s="1" t="s">
        <v>1836</v>
      </c>
      <c r="I1030" s="1" t="s">
        <v>1854</v>
      </c>
      <c r="J1030" s="1">
        <v>5053000797</v>
      </c>
      <c r="K1030" s="1" t="s">
        <v>44</v>
      </c>
      <c r="L1030" s="1" t="s">
        <v>45</v>
      </c>
      <c r="M1030" s="1" t="s">
        <v>30</v>
      </c>
      <c r="N1030" s="7" t="s">
        <v>4086</v>
      </c>
      <c r="O1030" s="1"/>
      <c r="P1030" s="1" t="s">
        <v>24</v>
      </c>
      <c r="Q1030" s="1" t="s">
        <v>1868</v>
      </c>
      <c r="R1030" s="1" t="s">
        <v>1856</v>
      </c>
      <c r="S1030" s="1" t="s">
        <v>48</v>
      </c>
      <c r="U1030" s="7">
        <f>IF(ISERROR(FIND("РУСАЛ",S1030,1)),0,1)</f>
        <v>0</v>
      </c>
      <c r="V1030" s="7" t="s">
        <v>4097</v>
      </c>
      <c r="W1030" s="1" t="s">
        <v>1857</v>
      </c>
      <c r="X1030" s="7" t="s">
        <v>4184</v>
      </c>
      <c r="Y1030" s="1" t="s">
        <v>3930</v>
      </c>
      <c r="Z1030" s="7" t="s">
        <v>4196</v>
      </c>
      <c r="AA1030" s="1">
        <v>7502100000</v>
      </c>
      <c r="AB1030" s="1">
        <v>21435</v>
      </c>
      <c r="AC1030" s="1">
        <v>21295</v>
      </c>
      <c r="AD1030" s="8">
        <v>530564.93000000005</v>
      </c>
    </row>
    <row r="1031" spans="1:30" x14ac:dyDescent="0.25">
      <c r="A1031" s="1">
        <v>2989</v>
      </c>
      <c r="B1031" s="1" t="s">
        <v>1873</v>
      </c>
      <c r="C1031" s="2">
        <v>40505</v>
      </c>
      <c r="D1031" s="3">
        <v>2010</v>
      </c>
      <c r="E1031" s="3">
        <v>11</v>
      </c>
      <c r="F1031" s="1" t="s">
        <v>22</v>
      </c>
      <c r="G1031" s="1"/>
      <c r="H1031" s="1" t="s">
        <v>1836</v>
      </c>
      <c r="I1031" s="1" t="s">
        <v>1854</v>
      </c>
      <c r="J1031" s="1">
        <v>5053000797</v>
      </c>
      <c r="K1031" s="1" t="s">
        <v>44</v>
      </c>
      <c r="L1031" s="1" t="s">
        <v>45</v>
      </c>
      <c r="M1031" s="1" t="s">
        <v>30</v>
      </c>
      <c r="N1031" s="7" t="s">
        <v>4223</v>
      </c>
      <c r="O1031" s="1"/>
      <c r="P1031" s="1" t="s">
        <v>24</v>
      </c>
      <c r="Q1031" s="1" t="s">
        <v>1874</v>
      </c>
      <c r="R1031" s="1" t="s">
        <v>1856</v>
      </c>
      <c r="S1031" s="1" t="s">
        <v>48</v>
      </c>
      <c r="U1031" s="7">
        <f>IF(ISERROR(FIND("РУСАЛ",S1031,1)),0,1)</f>
        <v>0</v>
      </c>
      <c r="V1031" s="7" t="s">
        <v>4097</v>
      </c>
      <c r="W1031" s="1" t="s">
        <v>1857</v>
      </c>
      <c r="X1031" s="7" t="s">
        <v>4184</v>
      </c>
      <c r="Y1031" s="1" t="s">
        <v>3930</v>
      </c>
      <c r="Z1031" s="7" t="s">
        <v>4196</v>
      </c>
      <c r="AA1031" s="1">
        <v>7502100000</v>
      </c>
      <c r="AB1031" s="1">
        <v>20940</v>
      </c>
      <c r="AC1031" s="1">
        <v>20800</v>
      </c>
      <c r="AD1031" s="8">
        <v>528320</v>
      </c>
    </row>
    <row r="1032" spans="1:30" x14ac:dyDescent="0.25">
      <c r="A1032" s="1">
        <v>2996</v>
      </c>
      <c r="B1032" s="1" t="s">
        <v>1875</v>
      </c>
      <c r="C1032" s="2">
        <v>40507</v>
      </c>
      <c r="D1032" s="3">
        <v>2010</v>
      </c>
      <c r="E1032" s="3">
        <v>11</v>
      </c>
      <c r="F1032" s="1" t="s">
        <v>22</v>
      </c>
      <c r="G1032" s="1"/>
      <c r="H1032" s="1" t="s">
        <v>1836</v>
      </c>
      <c r="I1032" s="1" t="s">
        <v>1854</v>
      </c>
      <c r="J1032" s="1">
        <v>5053000797</v>
      </c>
      <c r="K1032" s="1" t="s">
        <v>44</v>
      </c>
      <c r="L1032" s="1" t="s">
        <v>45</v>
      </c>
      <c r="M1032" s="1" t="s">
        <v>30</v>
      </c>
      <c r="N1032" s="7" t="s">
        <v>4086</v>
      </c>
      <c r="O1032" s="1"/>
      <c r="P1032" s="1" t="s">
        <v>24</v>
      </c>
      <c r="Q1032" s="1" t="s">
        <v>1876</v>
      </c>
      <c r="R1032" s="1" t="s">
        <v>410</v>
      </c>
      <c r="S1032" s="1" t="s">
        <v>48</v>
      </c>
      <c r="U1032" s="7">
        <f>IF(ISERROR(FIND("РУСАЛ",S1032,1)),0,1)</f>
        <v>0</v>
      </c>
      <c r="V1032" s="7" t="s">
        <v>4097</v>
      </c>
      <c r="W1032" s="1" t="s">
        <v>1857</v>
      </c>
      <c r="X1032" s="7" t="s">
        <v>4184</v>
      </c>
      <c r="Y1032" s="1" t="s">
        <v>3930</v>
      </c>
      <c r="Z1032" s="7" t="s">
        <v>4196</v>
      </c>
      <c r="AA1032" s="1">
        <v>7502100000</v>
      </c>
      <c r="AB1032" s="1">
        <v>33837</v>
      </c>
      <c r="AC1032" s="1">
        <v>33613</v>
      </c>
      <c r="AD1032" s="8">
        <v>853770.2</v>
      </c>
    </row>
    <row r="1033" spans="1:30" x14ac:dyDescent="0.25">
      <c r="A1033" s="1">
        <v>3002</v>
      </c>
      <c r="B1033" s="1" t="s">
        <v>1877</v>
      </c>
      <c r="C1033" s="2">
        <v>40514</v>
      </c>
      <c r="D1033" s="3">
        <v>2010</v>
      </c>
      <c r="E1033" s="3">
        <v>12</v>
      </c>
      <c r="F1033" s="1" t="s">
        <v>22</v>
      </c>
      <c r="G1033" s="1"/>
      <c r="H1033" s="1" t="s">
        <v>1836</v>
      </c>
      <c r="I1033" s="1" t="s">
        <v>1854</v>
      </c>
      <c r="J1033" s="1">
        <v>5053000797</v>
      </c>
      <c r="K1033" s="1" t="s">
        <v>44</v>
      </c>
      <c r="L1033" s="1" t="s">
        <v>45</v>
      </c>
      <c r="M1033" s="1" t="s">
        <v>30</v>
      </c>
      <c r="N1033" s="7" t="s">
        <v>4223</v>
      </c>
      <c r="O1033" s="1"/>
      <c r="P1033" s="1" t="s">
        <v>24</v>
      </c>
      <c r="Q1033" s="1" t="s">
        <v>1878</v>
      </c>
      <c r="R1033" s="1" t="s">
        <v>1879</v>
      </c>
      <c r="S1033" s="1" t="s">
        <v>48</v>
      </c>
      <c r="U1033" s="7">
        <f>IF(ISERROR(FIND("РУСАЛ",S1033,1)),0,1)</f>
        <v>0</v>
      </c>
      <c r="V1033" s="7" t="s">
        <v>4097</v>
      </c>
      <c r="W1033" s="1" t="s">
        <v>1857</v>
      </c>
      <c r="X1033" s="7" t="s">
        <v>4184</v>
      </c>
      <c r="Y1033" s="1" t="s">
        <v>3930</v>
      </c>
      <c r="Z1033" s="7" t="s">
        <v>4196</v>
      </c>
      <c r="AA1033" s="1">
        <v>7502100000</v>
      </c>
      <c r="AB1033" s="1">
        <v>21624</v>
      </c>
      <c r="AC1033" s="1">
        <v>21463</v>
      </c>
      <c r="AD1033" s="8">
        <v>482273.61</v>
      </c>
    </row>
    <row r="1034" spans="1:30" x14ac:dyDescent="0.25">
      <c r="A1034" s="1">
        <v>3006</v>
      </c>
      <c r="B1034" s="1" t="s">
        <v>1880</v>
      </c>
      <c r="C1034" s="2">
        <v>40515</v>
      </c>
      <c r="D1034" s="3">
        <v>2010</v>
      </c>
      <c r="E1034" s="3">
        <v>12</v>
      </c>
      <c r="F1034" s="1" t="s">
        <v>22</v>
      </c>
      <c r="G1034" s="1"/>
      <c r="H1034" s="1" t="s">
        <v>1836</v>
      </c>
      <c r="I1034" s="1" t="s">
        <v>1854</v>
      </c>
      <c r="J1034" s="1">
        <v>5053000797</v>
      </c>
      <c r="K1034" s="1" t="s">
        <v>44</v>
      </c>
      <c r="L1034" s="1" t="s">
        <v>45</v>
      </c>
      <c r="M1034" s="1" t="s">
        <v>30</v>
      </c>
      <c r="N1034" s="7" t="s">
        <v>4086</v>
      </c>
      <c r="O1034" s="1"/>
      <c r="P1034" s="1" t="s">
        <v>24</v>
      </c>
      <c r="Q1034" s="1" t="s">
        <v>1881</v>
      </c>
      <c r="R1034" s="1" t="s">
        <v>1879</v>
      </c>
      <c r="S1034" s="1" t="s">
        <v>48</v>
      </c>
      <c r="U1034" s="7">
        <f>IF(ISERROR(FIND("РУСАЛ",S1034,1)),0,1)</f>
        <v>0</v>
      </c>
      <c r="V1034" s="7" t="s">
        <v>4097</v>
      </c>
      <c r="W1034" s="1" t="s">
        <v>1857</v>
      </c>
      <c r="X1034" s="7" t="s">
        <v>4184</v>
      </c>
      <c r="Y1034" s="1" t="s">
        <v>3930</v>
      </c>
      <c r="Z1034" s="7" t="s">
        <v>4196</v>
      </c>
      <c r="AA1034" s="1">
        <v>7502100000</v>
      </c>
      <c r="AB1034" s="1">
        <v>33109</v>
      </c>
      <c r="AC1034" s="1">
        <v>32885</v>
      </c>
      <c r="AD1034" s="8">
        <v>738925.95</v>
      </c>
    </row>
    <row r="1035" spans="1:30" x14ac:dyDescent="0.25">
      <c r="A1035" s="1">
        <v>3016</v>
      </c>
      <c r="B1035" s="1" t="s">
        <v>1884</v>
      </c>
      <c r="C1035" s="2">
        <v>40521</v>
      </c>
      <c r="D1035" s="3">
        <v>2010</v>
      </c>
      <c r="E1035" s="3">
        <v>12</v>
      </c>
      <c r="F1035" s="1" t="s">
        <v>22</v>
      </c>
      <c r="G1035" s="1"/>
      <c r="H1035" s="1" t="s">
        <v>1836</v>
      </c>
      <c r="I1035" s="1" t="s">
        <v>1854</v>
      </c>
      <c r="J1035" s="1">
        <v>5053000797</v>
      </c>
      <c r="K1035" s="1" t="s">
        <v>44</v>
      </c>
      <c r="L1035" s="1" t="s">
        <v>45</v>
      </c>
      <c r="M1035" s="1" t="s">
        <v>30</v>
      </c>
      <c r="N1035" s="7" t="s">
        <v>4223</v>
      </c>
      <c r="O1035" s="1"/>
      <c r="P1035" s="1" t="s">
        <v>24</v>
      </c>
      <c r="Q1035" s="1" t="s">
        <v>1885</v>
      </c>
      <c r="R1035" s="1" t="s">
        <v>1886</v>
      </c>
      <c r="S1035" s="1" t="s">
        <v>48</v>
      </c>
      <c r="U1035" s="7">
        <f>IF(ISERROR(FIND("РУСАЛ",S1035,1)),0,1)</f>
        <v>0</v>
      </c>
      <c r="V1035" s="7" t="s">
        <v>4097</v>
      </c>
      <c r="W1035" s="1" t="s">
        <v>1857</v>
      </c>
      <c r="X1035" s="7" t="s">
        <v>4184</v>
      </c>
      <c r="Y1035" s="1" t="s">
        <v>3930</v>
      </c>
      <c r="Z1035" s="7" t="s">
        <v>4196</v>
      </c>
      <c r="AA1035" s="1">
        <v>7502100000</v>
      </c>
      <c r="AB1035" s="1">
        <v>63278</v>
      </c>
      <c r="AC1035" s="1">
        <v>62858</v>
      </c>
      <c r="AD1035" s="8">
        <v>1434105.28</v>
      </c>
    </row>
    <row r="1036" spans="1:30" x14ac:dyDescent="0.25">
      <c r="A1036" s="1">
        <v>3025</v>
      </c>
      <c r="B1036" s="1" t="s">
        <v>1890</v>
      </c>
      <c r="C1036" s="2">
        <v>40529</v>
      </c>
      <c r="D1036" s="3">
        <v>2010</v>
      </c>
      <c r="E1036" s="3">
        <v>12</v>
      </c>
      <c r="F1036" s="1" t="s">
        <v>22</v>
      </c>
      <c r="G1036" s="1"/>
      <c r="H1036" s="1" t="s">
        <v>1836</v>
      </c>
      <c r="I1036" s="1" t="s">
        <v>1854</v>
      </c>
      <c r="J1036" s="1">
        <v>5053000797</v>
      </c>
      <c r="K1036" s="1" t="s">
        <v>44</v>
      </c>
      <c r="L1036" s="1" t="s">
        <v>45</v>
      </c>
      <c r="M1036" s="1" t="s">
        <v>30</v>
      </c>
      <c r="N1036" s="7" t="s">
        <v>4223</v>
      </c>
      <c r="O1036" s="1"/>
      <c r="P1036" s="1" t="s">
        <v>24</v>
      </c>
      <c r="Q1036" s="1" t="s">
        <v>1891</v>
      </c>
      <c r="R1036" s="1" t="s">
        <v>1892</v>
      </c>
      <c r="S1036" s="1" t="s">
        <v>48</v>
      </c>
      <c r="U1036" s="7">
        <f>IF(ISERROR(FIND("РУСАЛ",S1036,1)),0,1)</f>
        <v>0</v>
      </c>
      <c r="V1036" s="7" t="s">
        <v>4097</v>
      </c>
      <c r="W1036" s="1" t="s">
        <v>1857</v>
      </c>
      <c r="X1036" s="7" t="s">
        <v>4184</v>
      </c>
      <c r="Y1036" s="1" t="s">
        <v>3930</v>
      </c>
      <c r="Z1036" s="7" t="s">
        <v>4196</v>
      </c>
      <c r="AA1036" s="1">
        <v>7502100000</v>
      </c>
      <c r="AB1036" s="1">
        <v>60503</v>
      </c>
      <c r="AC1036" s="1">
        <v>60055</v>
      </c>
      <c r="AD1036" s="8">
        <v>1493868.14</v>
      </c>
    </row>
    <row r="1037" spans="1:30" x14ac:dyDescent="0.25">
      <c r="A1037" s="1">
        <v>3030</v>
      </c>
      <c r="B1037" s="1" t="s">
        <v>1900</v>
      </c>
      <c r="C1037" s="2">
        <v>40533</v>
      </c>
      <c r="D1037" s="3">
        <v>2010</v>
      </c>
      <c r="E1037" s="3">
        <v>12</v>
      </c>
      <c r="F1037" s="1" t="s">
        <v>22</v>
      </c>
      <c r="G1037" s="1"/>
      <c r="H1037" s="1" t="s">
        <v>1836</v>
      </c>
      <c r="I1037" s="1" t="s">
        <v>1854</v>
      </c>
      <c r="J1037" s="1">
        <v>5053000797</v>
      </c>
      <c r="K1037" s="1" t="s">
        <v>44</v>
      </c>
      <c r="L1037" s="1" t="s">
        <v>45</v>
      </c>
      <c r="M1037" s="1" t="s">
        <v>30</v>
      </c>
      <c r="N1037" s="7" t="s">
        <v>4223</v>
      </c>
      <c r="O1037" s="1"/>
      <c r="P1037" s="1" t="s">
        <v>24</v>
      </c>
      <c r="Q1037" s="1" t="s">
        <v>1901</v>
      </c>
      <c r="R1037" s="7" t="s">
        <v>1879</v>
      </c>
      <c r="S1037" s="1" t="s">
        <v>48</v>
      </c>
      <c r="U1037" s="7">
        <f>IF(ISERROR(FIND("РУСАЛ",S1037,1)),0,1)</f>
        <v>0</v>
      </c>
      <c r="V1037" s="7" t="s">
        <v>4097</v>
      </c>
      <c r="W1037" s="1" t="s">
        <v>1857</v>
      </c>
      <c r="X1037" s="7" t="s">
        <v>4184</v>
      </c>
      <c r="Y1037" s="1" t="s">
        <v>3930</v>
      </c>
      <c r="Z1037" s="7" t="s">
        <v>4196</v>
      </c>
      <c r="AA1037" s="1">
        <v>7502100000</v>
      </c>
      <c r="AB1037" s="1">
        <v>21080</v>
      </c>
      <c r="AC1037" s="1">
        <v>20940</v>
      </c>
      <c r="AD1037" s="8">
        <v>544230.6</v>
      </c>
    </row>
    <row r="1038" spans="1:30" x14ac:dyDescent="0.25">
      <c r="A1038" s="1">
        <v>3031</v>
      </c>
      <c r="B1038" s="1" t="s">
        <v>1902</v>
      </c>
      <c r="C1038" s="2">
        <v>40535</v>
      </c>
      <c r="D1038" s="3">
        <v>2010</v>
      </c>
      <c r="E1038" s="3">
        <v>12</v>
      </c>
      <c r="F1038" s="1" t="s">
        <v>22</v>
      </c>
      <c r="G1038" s="1"/>
      <c r="H1038" s="1" t="s">
        <v>1836</v>
      </c>
      <c r="I1038" s="1" t="s">
        <v>1854</v>
      </c>
      <c r="J1038" s="1">
        <v>5053000797</v>
      </c>
      <c r="K1038" s="1" t="s">
        <v>44</v>
      </c>
      <c r="L1038" s="1" t="s">
        <v>45</v>
      </c>
      <c r="M1038" s="1" t="s">
        <v>30</v>
      </c>
      <c r="N1038" s="7" t="s">
        <v>4223</v>
      </c>
      <c r="O1038" s="1"/>
      <c r="P1038" s="1" t="s">
        <v>24</v>
      </c>
      <c r="Q1038" s="1" t="s">
        <v>1903</v>
      </c>
      <c r="R1038" s="1" t="s">
        <v>1879</v>
      </c>
      <c r="S1038" s="1" t="s">
        <v>48</v>
      </c>
      <c r="U1038" s="7">
        <f>IF(ISERROR(FIND("РУСАЛ",S1038,1)),0,1)</f>
        <v>0</v>
      </c>
      <c r="V1038" s="7" t="s">
        <v>4097</v>
      </c>
      <c r="W1038" s="1" t="s">
        <v>1857</v>
      </c>
      <c r="X1038" s="7" t="s">
        <v>4184</v>
      </c>
      <c r="Y1038" s="1" t="s">
        <v>3930</v>
      </c>
      <c r="Z1038" s="7" t="s">
        <v>4196</v>
      </c>
      <c r="AA1038" s="1">
        <v>7502100000</v>
      </c>
      <c r="AB1038" s="1">
        <v>42788</v>
      </c>
      <c r="AC1038" s="1">
        <v>42494</v>
      </c>
      <c r="AD1038" s="8">
        <v>1104419.06</v>
      </c>
    </row>
    <row r="1039" spans="1:30" x14ac:dyDescent="0.25">
      <c r="A1039" s="1">
        <v>3038</v>
      </c>
      <c r="B1039" s="1" t="s">
        <v>1909</v>
      </c>
      <c r="C1039" s="2">
        <v>40540</v>
      </c>
      <c r="D1039" s="3">
        <v>2010</v>
      </c>
      <c r="E1039" s="3">
        <v>12</v>
      </c>
      <c r="F1039" s="1" t="s">
        <v>22</v>
      </c>
      <c r="G1039" s="1"/>
      <c r="H1039" s="1" t="s">
        <v>1836</v>
      </c>
      <c r="I1039" s="1" t="s">
        <v>1854</v>
      </c>
      <c r="J1039" s="1">
        <v>5053000797</v>
      </c>
      <c r="K1039" s="1" t="s">
        <v>44</v>
      </c>
      <c r="L1039" s="1" t="s">
        <v>45</v>
      </c>
      <c r="M1039" s="1" t="s">
        <v>30</v>
      </c>
      <c r="N1039" s="7" t="s">
        <v>4223</v>
      </c>
      <c r="O1039" s="1"/>
      <c r="P1039" s="1" t="s">
        <v>24</v>
      </c>
      <c r="Q1039" s="1" t="s">
        <v>1910</v>
      </c>
      <c r="R1039" s="1" t="s">
        <v>1879</v>
      </c>
      <c r="S1039" s="1" t="s">
        <v>48</v>
      </c>
      <c r="U1039" s="7">
        <f>IF(ISERROR(FIND("РУСАЛ",S1039,1)),0,1)</f>
        <v>0</v>
      </c>
      <c r="V1039" s="7" t="s">
        <v>4097</v>
      </c>
      <c r="W1039" s="1" t="s">
        <v>1857</v>
      </c>
      <c r="X1039" s="7" t="s">
        <v>4184</v>
      </c>
      <c r="Y1039" s="1" t="s">
        <v>3930</v>
      </c>
      <c r="Z1039" s="7" t="s">
        <v>4196</v>
      </c>
      <c r="AA1039" s="1">
        <v>7502100000</v>
      </c>
      <c r="AB1039" s="1">
        <v>21155</v>
      </c>
      <c r="AC1039" s="1">
        <v>21015</v>
      </c>
      <c r="AD1039" s="8">
        <v>546179.85</v>
      </c>
    </row>
    <row r="1040" spans="1:30" x14ac:dyDescent="0.25">
      <c r="A1040" s="1">
        <v>3039</v>
      </c>
      <c r="B1040" s="1" t="s">
        <v>1911</v>
      </c>
      <c r="C1040" s="2">
        <v>40541</v>
      </c>
      <c r="D1040" s="3">
        <v>2010</v>
      </c>
      <c r="E1040" s="3">
        <v>12</v>
      </c>
      <c r="F1040" s="1" t="s">
        <v>22</v>
      </c>
      <c r="G1040" s="1"/>
      <c r="H1040" s="1" t="s">
        <v>1836</v>
      </c>
      <c r="I1040" s="1" t="s">
        <v>1854</v>
      </c>
      <c r="J1040" s="1">
        <v>5053000797</v>
      </c>
      <c r="K1040" s="1" t="s">
        <v>44</v>
      </c>
      <c r="L1040" s="1" t="s">
        <v>45</v>
      </c>
      <c r="M1040" s="1" t="s">
        <v>30</v>
      </c>
      <c r="N1040" s="7" t="s">
        <v>4086</v>
      </c>
      <c r="O1040" s="1"/>
      <c r="P1040" s="1" t="s">
        <v>24</v>
      </c>
      <c r="Q1040" s="1" t="s">
        <v>1912</v>
      </c>
      <c r="R1040" s="1" t="s">
        <v>1879</v>
      </c>
      <c r="S1040" s="1" t="s">
        <v>48</v>
      </c>
      <c r="U1040" s="7">
        <f>IF(ISERROR(FIND("РУСАЛ",S1040,1)),0,1)</f>
        <v>0</v>
      </c>
      <c r="V1040" s="7" t="s">
        <v>4097</v>
      </c>
      <c r="W1040" s="1" t="s">
        <v>1857</v>
      </c>
      <c r="X1040" s="7" t="s">
        <v>4184</v>
      </c>
      <c r="Y1040" s="1" t="s">
        <v>3930</v>
      </c>
      <c r="Z1040" s="7" t="s">
        <v>4196</v>
      </c>
      <c r="AA1040" s="1">
        <v>7502100000</v>
      </c>
      <c r="AB1040" s="1">
        <v>36226</v>
      </c>
      <c r="AC1040" s="1">
        <v>35967</v>
      </c>
      <c r="AD1040" s="8">
        <v>934782.33</v>
      </c>
    </row>
    <row r="1041" spans="1:30" x14ac:dyDescent="0.25">
      <c r="A1041" s="1">
        <v>3657</v>
      </c>
      <c r="B1041" s="1" t="s">
        <v>1936</v>
      </c>
      <c r="C1041" s="2">
        <v>40228</v>
      </c>
      <c r="D1041" s="3">
        <v>2010</v>
      </c>
      <c r="E1041" s="3">
        <v>2</v>
      </c>
      <c r="F1041" s="1" t="s">
        <v>22</v>
      </c>
      <c r="G1041" s="1"/>
      <c r="H1041" s="1" t="s">
        <v>1836</v>
      </c>
      <c r="I1041" s="1" t="s">
        <v>1937</v>
      </c>
      <c r="J1041" s="1">
        <v>5053000797</v>
      </c>
      <c r="K1041" s="1" t="s">
        <v>44</v>
      </c>
      <c r="L1041" s="1" t="s">
        <v>45</v>
      </c>
      <c r="M1041" s="1" t="s">
        <v>30</v>
      </c>
      <c r="N1041" s="7" t="s">
        <v>4086</v>
      </c>
      <c r="O1041" s="1"/>
      <c r="P1041" s="1" t="s">
        <v>24</v>
      </c>
      <c r="Q1041" s="1" t="s">
        <v>1938</v>
      </c>
      <c r="R1041" s="1" t="s">
        <v>410</v>
      </c>
      <c r="S1041" s="1" t="s">
        <v>1939</v>
      </c>
      <c r="U1041" s="7">
        <f>IF(ISERROR(FIND("РУСАЛ",S1041,1)),0,1)</f>
        <v>0</v>
      </c>
      <c r="V1041" s="7" t="s">
        <v>4097</v>
      </c>
      <c r="W1041" s="1" t="s">
        <v>1857</v>
      </c>
      <c r="X1041" s="7" t="s">
        <v>4184</v>
      </c>
      <c r="Y1041" s="1" t="s">
        <v>3930</v>
      </c>
      <c r="Z1041" s="7" t="s">
        <v>4196</v>
      </c>
      <c r="AA1041" s="1">
        <v>7502100000</v>
      </c>
      <c r="AB1041" s="1">
        <v>15050</v>
      </c>
      <c r="AC1041" s="1">
        <v>14945</v>
      </c>
      <c r="AD1041" s="8">
        <v>277230</v>
      </c>
    </row>
    <row r="1042" spans="1:30" x14ac:dyDescent="0.25">
      <c r="A1042" s="1">
        <v>5361</v>
      </c>
      <c r="B1042" s="1" t="s">
        <v>2053</v>
      </c>
      <c r="C1042" s="2">
        <v>40381</v>
      </c>
      <c r="D1042" s="3">
        <v>2010</v>
      </c>
      <c r="E1042" s="3">
        <v>7</v>
      </c>
      <c r="F1042" s="1" t="s">
        <v>22</v>
      </c>
      <c r="G1042" s="1"/>
      <c r="H1042" s="1" t="s">
        <v>1836</v>
      </c>
      <c r="I1042" s="1" t="s">
        <v>2054</v>
      </c>
      <c r="J1042" s="1">
        <v>5053000797</v>
      </c>
      <c r="K1042" s="1" t="s">
        <v>44</v>
      </c>
      <c r="L1042" s="1" t="s">
        <v>2055</v>
      </c>
      <c r="M1042" s="1" t="s">
        <v>30</v>
      </c>
      <c r="N1042" s="7" t="s">
        <v>4086</v>
      </c>
      <c r="O1042" s="1"/>
      <c r="P1042" s="1" t="s">
        <v>24</v>
      </c>
      <c r="Q1042" s="1" t="s">
        <v>2056</v>
      </c>
      <c r="R1042" s="1" t="s">
        <v>410</v>
      </c>
      <c r="S1042" s="1" t="s">
        <v>48</v>
      </c>
      <c r="U1042" s="7">
        <f>IF(ISERROR(FIND("РУСАЛ",S1042,1)),0,1)</f>
        <v>0</v>
      </c>
      <c r="V1042" s="7" t="s">
        <v>4097</v>
      </c>
      <c r="W1042" s="1" t="s">
        <v>1857</v>
      </c>
      <c r="X1042" s="7" t="s">
        <v>4184</v>
      </c>
      <c r="Y1042" s="1" t="s">
        <v>3930</v>
      </c>
      <c r="Z1042" s="7" t="s">
        <v>4196</v>
      </c>
      <c r="AA1042" s="1">
        <v>7502100000</v>
      </c>
      <c r="AB1042" s="1">
        <v>10547</v>
      </c>
      <c r="AC1042" s="1">
        <v>10477</v>
      </c>
      <c r="AD1042" s="8">
        <v>213835.57</v>
      </c>
    </row>
    <row r="1043" spans="1:30" x14ac:dyDescent="0.25">
      <c r="A1043" s="1">
        <v>6425</v>
      </c>
      <c r="B1043" s="1" t="s">
        <v>2092</v>
      </c>
      <c r="C1043" s="2">
        <v>40438</v>
      </c>
      <c r="D1043" s="3">
        <v>2010</v>
      </c>
      <c r="E1043" s="3">
        <v>9</v>
      </c>
      <c r="F1043" s="1" t="s">
        <v>22</v>
      </c>
      <c r="G1043" s="1"/>
      <c r="H1043" s="1" t="s">
        <v>1836</v>
      </c>
      <c r="I1043" s="1" t="s">
        <v>1854</v>
      </c>
      <c r="J1043" s="1">
        <v>5053000797</v>
      </c>
      <c r="K1043" s="1" t="s">
        <v>44</v>
      </c>
      <c r="L1043" s="1" t="s">
        <v>2055</v>
      </c>
      <c r="M1043" s="1" t="s">
        <v>30</v>
      </c>
      <c r="N1043" s="7" t="s">
        <v>4086</v>
      </c>
      <c r="O1043" s="1"/>
      <c r="P1043" s="1" t="s">
        <v>24</v>
      </c>
      <c r="Q1043" s="1" t="s">
        <v>2093</v>
      </c>
      <c r="R1043" s="1" t="s">
        <v>410</v>
      </c>
      <c r="S1043" s="1" t="s">
        <v>48</v>
      </c>
      <c r="U1043" s="7">
        <f>IF(ISERROR(FIND("РУСАЛ",S1043,1)),0,1)</f>
        <v>0</v>
      </c>
      <c r="V1043" s="7" t="s">
        <v>4097</v>
      </c>
      <c r="W1043" s="1" t="s">
        <v>1857</v>
      </c>
      <c r="X1043" s="7" t="s">
        <v>4184</v>
      </c>
      <c r="Y1043" s="1" t="s">
        <v>3930</v>
      </c>
      <c r="Z1043" s="7" t="s">
        <v>4196</v>
      </c>
      <c r="AA1043" s="1">
        <v>7502100000</v>
      </c>
      <c r="AB1043" s="1">
        <v>10241</v>
      </c>
      <c r="AC1043" s="1">
        <v>10171</v>
      </c>
      <c r="AD1043" s="8">
        <v>232254.79</v>
      </c>
    </row>
    <row r="1044" spans="1:30" x14ac:dyDescent="0.25">
      <c r="A1044" s="1">
        <v>6443</v>
      </c>
      <c r="B1044" s="1" t="s">
        <v>2100</v>
      </c>
      <c r="C1044" s="2">
        <v>40450</v>
      </c>
      <c r="D1044" s="3">
        <v>2010</v>
      </c>
      <c r="E1044" s="3">
        <v>9</v>
      </c>
      <c r="F1044" s="1" t="s">
        <v>22</v>
      </c>
      <c r="G1044" s="1"/>
      <c r="H1044" s="1" t="s">
        <v>1836</v>
      </c>
      <c r="I1044" s="1" t="s">
        <v>1854</v>
      </c>
      <c r="J1044" s="1">
        <v>5053000797</v>
      </c>
      <c r="K1044" s="1" t="s">
        <v>44</v>
      </c>
      <c r="L1044" s="1" t="s">
        <v>2055</v>
      </c>
      <c r="M1044" s="1" t="s">
        <v>30</v>
      </c>
      <c r="N1044" s="7" t="s">
        <v>4086</v>
      </c>
      <c r="O1044" s="1"/>
      <c r="P1044" s="1" t="s">
        <v>24</v>
      </c>
      <c r="Q1044" s="1" t="s">
        <v>2101</v>
      </c>
      <c r="R1044" s="1" t="s">
        <v>410</v>
      </c>
      <c r="S1044" s="1" t="s">
        <v>48</v>
      </c>
      <c r="U1044" s="7">
        <f>IF(ISERROR(FIND("РУСАЛ",S1044,1)),0,1)</f>
        <v>0</v>
      </c>
      <c r="V1044" s="7" t="s">
        <v>4097</v>
      </c>
      <c r="W1044" s="1" t="s">
        <v>1857</v>
      </c>
      <c r="X1044" s="7" t="s">
        <v>4184</v>
      </c>
      <c r="Y1044" s="1" t="s">
        <v>3930</v>
      </c>
      <c r="Z1044" s="7" t="s">
        <v>4196</v>
      </c>
      <c r="AA1044" s="1">
        <v>7502100000</v>
      </c>
      <c r="AB1044" s="1">
        <v>13074</v>
      </c>
      <c r="AC1044" s="1">
        <v>12990</v>
      </c>
      <c r="AD1044" s="8">
        <v>316097.90000000002</v>
      </c>
    </row>
    <row r="1045" spans="1:30" x14ac:dyDescent="0.25">
      <c r="A1045" s="1">
        <v>6454</v>
      </c>
      <c r="B1045" s="1" t="s">
        <v>2105</v>
      </c>
      <c r="C1045" s="2">
        <v>40458</v>
      </c>
      <c r="D1045" s="3">
        <v>2010</v>
      </c>
      <c r="E1045" s="3">
        <v>10</v>
      </c>
      <c r="F1045" s="1" t="s">
        <v>22</v>
      </c>
      <c r="G1045" s="1"/>
      <c r="H1045" s="1" t="s">
        <v>1836</v>
      </c>
      <c r="I1045" s="1"/>
      <c r="J1045" s="1">
        <v>5053000797</v>
      </c>
      <c r="K1045" s="1" t="s">
        <v>44</v>
      </c>
      <c r="L1045" s="1" t="s">
        <v>45</v>
      </c>
      <c r="M1045" s="1" t="s">
        <v>30</v>
      </c>
      <c r="N1045" s="7" t="s">
        <v>4086</v>
      </c>
      <c r="O1045" s="1"/>
      <c r="P1045" s="1" t="s">
        <v>24</v>
      </c>
      <c r="Q1045" s="1" t="s">
        <v>2106</v>
      </c>
      <c r="R1045" s="1" t="s">
        <v>2107</v>
      </c>
      <c r="S1045" s="1" t="s">
        <v>48</v>
      </c>
      <c r="U1045" s="7">
        <f>IF(ISERROR(FIND("РУСАЛ",S1045,1)),0,1)</f>
        <v>0</v>
      </c>
      <c r="V1045" s="7" t="s">
        <v>4097</v>
      </c>
      <c r="W1045" s="1" t="s">
        <v>1857</v>
      </c>
      <c r="X1045" s="7" t="s">
        <v>4184</v>
      </c>
      <c r="Y1045" s="1" t="s">
        <v>3930</v>
      </c>
      <c r="Z1045" s="7" t="s">
        <v>4196</v>
      </c>
      <c r="AA1045" s="1">
        <v>7502100000</v>
      </c>
      <c r="AB1045" s="1">
        <v>42674</v>
      </c>
      <c r="AC1045" s="1">
        <v>42359</v>
      </c>
      <c r="AD1045" s="8">
        <v>1026676.27</v>
      </c>
    </row>
    <row r="1046" spans="1:30" x14ac:dyDescent="0.25">
      <c r="A1046" s="1">
        <v>6463</v>
      </c>
      <c r="B1046" s="1" t="s">
        <v>2115</v>
      </c>
      <c r="C1046" s="2">
        <v>40464</v>
      </c>
      <c r="D1046" s="3">
        <v>2010</v>
      </c>
      <c r="E1046" s="3">
        <v>10</v>
      </c>
      <c r="F1046" s="1" t="s">
        <v>22</v>
      </c>
      <c r="G1046" s="1"/>
      <c r="H1046" s="1" t="s">
        <v>1836</v>
      </c>
      <c r="I1046" s="1"/>
      <c r="J1046" s="1">
        <v>5053000797</v>
      </c>
      <c r="K1046" s="1" t="s">
        <v>44</v>
      </c>
      <c r="L1046" s="1" t="s">
        <v>45</v>
      </c>
      <c r="M1046" s="1" t="s">
        <v>30</v>
      </c>
      <c r="N1046" s="7" t="s">
        <v>4086</v>
      </c>
      <c r="O1046" s="1"/>
      <c r="P1046" s="1" t="s">
        <v>24</v>
      </c>
      <c r="Q1046" s="1" t="s">
        <v>2116</v>
      </c>
      <c r="R1046" s="1" t="s">
        <v>2117</v>
      </c>
      <c r="S1046" s="1" t="s">
        <v>48</v>
      </c>
      <c r="U1046" s="7">
        <f>IF(ISERROR(FIND("РУСАЛ",S1046,1)),0,1)</f>
        <v>0</v>
      </c>
      <c r="V1046" s="7" t="s">
        <v>4097</v>
      </c>
      <c r="W1046" s="1" t="s">
        <v>1857</v>
      </c>
      <c r="X1046" s="7" t="s">
        <v>4184</v>
      </c>
      <c r="Y1046" s="1" t="s">
        <v>3930</v>
      </c>
      <c r="Z1046" s="7" t="s">
        <v>4196</v>
      </c>
      <c r="AA1046" s="1">
        <v>7502100000</v>
      </c>
      <c r="AB1046" s="1">
        <v>50785</v>
      </c>
      <c r="AC1046" s="1">
        <v>50449</v>
      </c>
      <c r="AD1046" s="8">
        <v>1261477.25</v>
      </c>
    </row>
    <row r="1047" spans="1:30" x14ac:dyDescent="0.25">
      <c r="A1047" s="1">
        <v>6477</v>
      </c>
      <c r="B1047" s="1" t="s">
        <v>2123</v>
      </c>
      <c r="C1047" s="2">
        <v>40476</v>
      </c>
      <c r="D1047" s="3">
        <v>2010</v>
      </c>
      <c r="E1047" s="3">
        <v>10</v>
      </c>
      <c r="F1047" s="1" t="s">
        <v>22</v>
      </c>
      <c r="G1047" s="1"/>
      <c r="H1047" s="1" t="s">
        <v>1836</v>
      </c>
      <c r="I1047" s="1"/>
      <c r="J1047" s="1">
        <v>5053000797</v>
      </c>
      <c r="K1047" s="1" t="s">
        <v>44</v>
      </c>
      <c r="L1047" s="1" t="s">
        <v>45</v>
      </c>
      <c r="M1047" s="1" t="s">
        <v>30</v>
      </c>
      <c r="N1047" s="7" t="s">
        <v>4223</v>
      </c>
      <c r="O1047" s="1"/>
      <c r="P1047" s="1" t="s">
        <v>24</v>
      </c>
      <c r="Q1047" s="1" t="s">
        <v>2124</v>
      </c>
      <c r="R1047" s="1" t="s">
        <v>2117</v>
      </c>
      <c r="S1047" s="1" t="s">
        <v>48</v>
      </c>
      <c r="U1047" s="7">
        <f>IF(ISERROR(FIND("РУСАЛ",S1047,1)),0,1)</f>
        <v>0</v>
      </c>
      <c r="V1047" s="7" t="s">
        <v>4097</v>
      </c>
      <c r="W1047" s="1" t="s">
        <v>1857</v>
      </c>
      <c r="X1047" s="7" t="s">
        <v>4184</v>
      </c>
      <c r="Y1047" s="1" t="s">
        <v>3930</v>
      </c>
      <c r="Z1047" s="7" t="s">
        <v>4196</v>
      </c>
      <c r="AA1047" s="1">
        <v>7502100000</v>
      </c>
      <c r="AB1047" s="1">
        <v>42884</v>
      </c>
      <c r="AC1047" s="1">
        <v>42569</v>
      </c>
      <c r="AD1047" s="8">
        <v>1092746.23</v>
      </c>
    </row>
    <row r="1048" spans="1:30" x14ac:dyDescent="0.25">
      <c r="A1048" s="1">
        <v>6481</v>
      </c>
      <c r="B1048" s="1" t="s">
        <v>2125</v>
      </c>
      <c r="C1048" s="2">
        <v>40479</v>
      </c>
      <c r="D1048" s="3">
        <v>2010</v>
      </c>
      <c r="E1048" s="3">
        <v>10</v>
      </c>
      <c r="F1048" s="1" t="s">
        <v>22</v>
      </c>
      <c r="G1048" s="1"/>
      <c r="H1048" s="1" t="s">
        <v>1836</v>
      </c>
      <c r="I1048" s="1"/>
      <c r="J1048" s="1">
        <v>5053000797</v>
      </c>
      <c r="K1048" s="1" t="s">
        <v>44</v>
      </c>
      <c r="L1048" s="1" t="s">
        <v>45</v>
      </c>
      <c r="M1048" s="1" t="s">
        <v>30</v>
      </c>
      <c r="N1048" s="7" t="s">
        <v>4223</v>
      </c>
      <c r="O1048" s="1"/>
      <c r="P1048" s="1" t="s">
        <v>24</v>
      </c>
      <c r="Q1048" s="1" t="s">
        <v>2126</v>
      </c>
      <c r="R1048" s="1" t="s">
        <v>2117</v>
      </c>
      <c r="S1048" s="1" t="s">
        <v>48</v>
      </c>
      <c r="U1048" s="7">
        <f>IF(ISERROR(FIND("РУСАЛ",S1048,1)),0,1)</f>
        <v>0</v>
      </c>
      <c r="V1048" s="7" t="s">
        <v>4097</v>
      </c>
      <c r="W1048" s="1" t="s">
        <v>1857</v>
      </c>
      <c r="X1048" s="7" t="s">
        <v>4184</v>
      </c>
      <c r="Y1048" s="1" t="s">
        <v>3930</v>
      </c>
      <c r="Z1048" s="7" t="s">
        <v>4196</v>
      </c>
      <c r="AA1048" s="1">
        <v>7502100000</v>
      </c>
      <c r="AB1048" s="1">
        <v>21278</v>
      </c>
      <c r="AC1048" s="1">
        <v>21124</v>
      </c>
      <c r="AD1048" s="8">
        <v>525353.88</v>
      </c>
    </row>
    <row r="1049" spans="1:30" x14ac:dyDescent="0.25">
      <c r="A1049" s="1">
        <v>8395</v>
      </c>
      <c r="B1049" s="1" t="s">
        <v>1867</v>
      </c>
      <c r="C1049" s="2">
        <v>40493</v>
      </c>
      <c r="D1049" s="3">
        <v>2010</v>
      </c>
      <c r="E1049" s="3">
        <v>11</v>
      </c>
      <c r="F1049" s="1" t="s">
        <v>22</v>
      </c>
      <c r="G1049" s="1"/>
      <c r="H1049" s="1" t="s">
        <v>1836</v>
      </c>
      <c r="I1049" s="1" t="s">
        <v>1854</v>
      </c>
      <c r="J1049" s="1">
        <v>5053000797</v>
      </c>
      <c r="K1049" s="1" t="s">
        <v>44</v>
      </c>
      <c r="L1049" s="1" t="s">
        <v>45</v>
      </c>
      <c r="M1049" s="1" t="s">
        <v>30</v>
      </c>
      <c r="N1049" s="7" t="s">
        <v>4086</v>
      </c>
      <c r="O1049" s="1"/>
      <c r="P1049" s="1" t="s">
        <v>24</v>
      </c>
      <c r="Q1049" s="1" t="s">
        <v>2361</v>
      </c>
      <c r="R1049" s="1" t="s">
        <v>410</v>
      </c>
      <c r="S1049" s="1" t="s">
        <v>2362</v>
      </c>
      <c r="U1049" s="7">
        <f>IF(ISERROR(FIND("РУСАЛ",S1049,1)),0,1)</f>
        <v>0</v>
      </c>
      <c r="V1049" s="7" t="s">
        <v>3977</v>
      </c>
      <c r="W1049" s="1" t="s">
        <v>2363</v>
      </c>
      <c r="X1049" s="7" t="s">
        <v>4183</v>
      </c>
      <c r="Y1049" s="1" t="s">
        <v>3944</v>
      </c>
      <c r="Z1049" s="7" t="s">
        <v>4196</v>
      </c>
      <c r="AA1049" s="1">
        <v>8102940000</v>
      </c>
      <c r="AB1049" s="1">
        <v>10326</v>
      </c>
      <c r="AC1049" s="1">
        <v>10000</v>
      </c>
      <c r="AD1049" s="1">
        <v>453000</v>
      </c>
    </row>
    <row r="1050" spans="1:30" x14ac:dyDescent="0.25">
      <c r="A1050" s="1">
        <v>8396</v>
      </c>
      <c r="B1050" s="1" t="s">
        <v>1867</v>
      </c>
      <c r="C1050" s="2">
        <v>40493</v>
      </c>
      <c r="D1050" s="3">
        <v>2010</v>
      </c>
      <c r="E1050" s="3">
        <v>11</v>
      </c>
      <c r="F1050" s="1" t="s">
        <v>22</v>
      </c>
      <c r="G1050" s="1"/>
      <c r="H1050" s="1" t="s">
        <v>1836</v>
      </c>
      <c r="I1050" s="1" t="s">
        <v>1854</v>
      </c>
      <c r="J1050" s="1">
        <v>5053000797</v>
      </c>
      <c r="K1050" s="1" t="s">
        <v>44</v>
      </c>
      <c r="L1050" s="1" t="s">
        <v>45</v>
      </c>
      <c r="M1050" s="1" t="s">
        <v>30</v>
      </c>
      <c r="N1050" s="7" t="s">
        <v>4086</v>
      </c>
      <c r="O1050" s="1"/>
      <c r="P1050" s="1" t="s">
        <v>24</v>
      </c>
      <c r="Q1050" s="1" t="s">
        <v>2364</v>
      </c>
      <c r="R1050" s="1" t="s">
        <v>410</v>
      </c>
      <c r="S1050" s="1" t="s">
        <v>2365</v>
      </c>
      <c r="U1050" s="7">
        <f>IF(ISERROR(FIND("РУСАЛ",S1050,1)),0,1)</f>
        <v>0</v>
      </c>
      <c r="V1050" s="7" t="s">
        <v>3975</v>
      </c>
      <c r="W1050" s="1" t="s">
        <v>2366</v>
      </c>
      <c r="X1050" s="7" t="s">
        <v>4179</v>
      </c>
      <c r="Y1050" s="1" t="s">
        <v>3942</v>
      </c>
      <c r="Z1050" s="7" t="s">
        <v>4196</v>
      </c>
      <c r="AA1050" s="1">
        <v>8101940000</v>
      </c>
      <c r="AB1050" s="1">
        <v>10395</v>
      </c>
      <c r="AC1050" s="1">
        <v>10000</v>
      </c>
      <c r="AD1050" s="7">
        <v>398000</v>
      </c>
    </row>
    <row r="1051" spans="1:30" x14ac:dyDescent="0.25">
      <c r="A1051" s="1">
        <v>9232</v>
      </c>
      <c r="B1051" s="1" t="s">
        <v>1911</v>
      </c>
      <c r="C1051" s="2">
        <v>40541</v>
      </c>
      <c r="D1051" s="3">
        <v>2010</v>
      </c>
      <c r="E1051" s="3">
        <v>12</v>
      </c>
      <c r="F1051" s="1" t="s">
        <v>22</v>
      </c>
      <c r="G1051" s="1"/>
      <c r="H1051" s="1" t="s">
        <v>1836</v>
      </c>
      <c r="I1051" s="1" t="s">
        <v>1854</v>
      </c>
      <c r="J1051" s="1">
        <v>5053000797</v>
      </c>
      <c r="K1051" s="1" t="s">
        <v>44</v>
      </c>
      <c r="L1051" s="1" t="s">
        <v>45</v>
      </c>
      <c r="M1051" s="1" t="s">
        <v>30</v>
      </c>
      <c r="N1051" s="7" t="s">
        <v>4086</v>
      </c>
      <c r="O1051" s="1"/>
      <c r="P1051" s="1" t="s">
        <v>24</v>
      </c>
      <c r="Q1051" s="1" t="s">
        <v>2595</v>
      </c>
      <c r="R1051" s="1" t="s">
        <v>2596</v>
      </c>
      <c r="S1051" s="1" t="s">
        <v>2362</v>
      </c>
      <c r="U1051" s="7">
        <f>IF(ISERROR(FIND("РУСАЛ",S1051,1)),0,1)</f>
        <v>0</v>
      </c>
      <c r="V1051" s="7" t="s">
        <v>3977</v>
      </c>
      <c r="W1051" s="1" t="s">
        <v>2363</v>
      </c>
      <c r="X1051" s="7" t="s">
        <v>4183</v>
      </c>
      <c r="Y1051" s="1" t="s">
        <v>3944</v>
      </c>
      <c r="Z1051" s="7" t="s">
        <v>4196</v>
      </c>
      <c r="AA1051" s="1">
        <v>8102940000</v>
      </c>
      <c r="AB1051" s="1">
        <v>6182</v>
      </c>
      <c r="AC1051" s="1">
        <v>6000</v>
      </c>
      <c r="AD1051" s="1">
        <v>271800</v>
      </c>
    </row>
    <row r="1052" spans="1:30" x14ac:dyDescent="0.25">
      <c r="A1052" s="1">
        <v>10655</v>
      </c>
      <c r="B1052" s="1" t="s">
        <v>1936</v>
      </c>
      <c r="C1052" s="2">
        <v>40228</v>
      </c>
      <c r="D1052" s="3">
        <v>2010</v>
      </c>
      <c r="E1052" s="3">
        <v>2</v>
      </c>
      <c r="F1052" s="1" t="s">
        <v>22</v>
      </c>
      <c r="G1052" s="1"/>
      <c r="H1052" s="1" t="s">
        <v>1836</v>
      </c>
      <c r="I1052" s="1" t="s">
        <v>1937</v>
      </c>
      <c r="J1052" s="1">
        <v>5053000797</v>
      </c>
      <c r="K1052" s="1" t="s">
        <v>44</v>
      </c>
      <c r="L1052" s="1" t="s">
        <v>45</v>
      </c>
      <c r="M1052" s="1" t="s">
        <v>30</v>
      </c>
      <c r="N1052" s="7" t="s">
        <v>4086</v>
      </c>
      <c r="O1052" s="1"/>
      <c r="P1052" s="1" t="s">
        <v>24</v>
      </c>
      <c r="Q1052" s="1" t="s">
        <v>2649</v>
      </c>
      <c r="R1052" s="1" t="s">
        <v>410</v>
      </c>
      <c r="S1052" s="1" t="s">
        <v>2650</v>
      </c>
      <c r="U1052" s="7">
        <f>IF(ISERROR(FIND("РУСАЛ",S1052,1)),0,1)</f>
        <v>0</v>
      </c>
      <c r="V1052" s="7" t="s">
        <v>4104</v>
      </c>
      <c r="W1052" s="1" t="s">
        <v>2651</v>
      </c>
      <c r="X1052" s="7" t="s">
        <v>4189</v>
      </c>
      <c r="Y1052" s="1" t="s">
        <v>3951</v>
      </c>
      <c r="Z1052" s="7" t="s">
        <v>4196</v>
      </c>
      <c r="AA1052" s="1">
        <v>8108200006</v>
      </c>
      <c r="AB1052" s="1">
        <v>5346</v>
      </c>
      <c r="AC1052" s="1">
        <v>5185</v>
      </c>
      <c r="AD1052" s="1">
        <v>58326</v>
      </c>
    </row>
    <row r="1053" spans="1:30" x14ac:dyDescent="0.25">
      <c r="A1053" s="1">
        <v>17304</v>
      </c>
      <c r="B1053" s="1" t="s">
        <v>2092</v>
      </c>
      <c r="C1053" s="2">
        <v>40438</v>
      </c>
      <c r="D1053" s="3">
        <v>2010</v>
      </c>
      <c r="E1053" s="3">
        <v>9</v>
      </c>
      <c r="F1053" s="1" t="s">
        <v>22</v>
      </c>
      <c r="G1053" s="1"/>
      <c r="H1053" s="1" t="s">
        <v>1836</v>
      </c>
      <c r="I1053" s="1" t="s">
        <v>1854</v>
      </c>
      <c r="J1053" s="1">
        <v>5053000797</v>
      </c>
      <c r="K1053" s="1" t="s">
        <v>44</v>
      </c>
      <c r="L1053" s="1" t="s">
        <v>2055</v>
      </c>
      <c r="M1053" s="1" t="s">
        <v>30</v>
      </c>
      <c r="N1053" s="7" t="s">
        <v>4086</v>
      </c>
      <c r="O1053" s="1"/>
      <c r="P1053" s="1" t="s">
        <v>24</v>
      </c>
      <c r="Q1053" s="1" t="s">
        <v>3360</v>
      </c>
      <c r="R1053" s="1" t="s">
        <v>410</v>
      </c>
      <c r="S1053" s="1" t="s">
        <v>3361</v>
      </c>
      <c r="U1053" s="7">
        <f>IF(ISERROR(FIND("РУСАЛ",S1053,1)),0,1)</f>
        <v>0</v>
      </c>
      <c r="V1053" s="7" t="s">
        <v>3978</v>
      </c>
      <c r="W1053" s="1" t="s">
        <v>3362</v>
      </c>
      <c r="X1053" s="7" t="s">
        <v>4183</v>
      </c>
      <c r="Y1053" s="1" t="s">
        <v>3944</v>
      </c>
      <c r="Z1053" s="7" t="s">
        <v>4196</v>
      </c>
      <c r="AA1053" s="1">
        <v>8102940000</v>
      </c>
      <c r="AB1053" s="1">
        <v>3056</v>
      </c>
      <c r="AC1053" s="1">
        <v>3000</v>
      </c>
      <c r="AD1053" s="1">
        <v>130500</v>
      </c>
    </row>
    <row r="1054" spans="1:30" x14ac:dyDescent="0.25">
      <c r="A1054" s="1">
        <v>17305</v>
      </c>
      <c r="B1054" s="1" t="s">
        <v>2092</v>
      </c>
      <c r="C1054" s="2">
        <v>40438</v>
      </c>
      <c r="D1054" s="3">
        <v>2010</v>
      </c>
      <c r="E1054" s="3">
        <v>9</v>
      </c>
      <c r="F1054" s="1" t="s">
        <v>22</v>
      </c>
      <c r="G1054" s="1"/>
      <c r="H1054" s="1" t="s">
        <v>1836</v>
      </c>
      <c r="I1054" s="1" t="s">
        <v>1854</v>
      </c>
      <c r="J1054" s="1">
        <v>5053000797</v>
      </c>
      <c r="K1054" s="1" t="s">
        <v>44</v>
      </c>
      <c r="L1054" s="1" t="s">
        <v>2055</v>
      </c>
      <c r="M1054" s="1" t="s">
        <v>30</v>
      </c>
      <c r="N1054" s="7" t="s">
        <v>4086</v>
      </c>
      <c r="O1054" s="1"/>
      <c r="P1054" s="1" t="s">
        <v>24</v>
      </c>
      <c r="Q1054" s="1" t="s">
        <v>3363</v>
      </c>
      <c r="R1054" s="1" t="s">
        <v>410</v>
      </c>
      <c r="S1054" s="1" t="s">
        <v>2365</v>
      </c>
      <c r="U1054" s="7">
        <f>IF(ISERROR(FIND("РУСАЛ",S1054,1)),0,1)</f>
        <v>0</v>
      </c>
      <c r="V1054" s="7" t="s">
        <v>3975</v>
      </c>
      <c r="W1054" s="1" t="s">
        <v>2366</v>
      </c>
      <c r="X1054" s="7" t="s">
        <v>4179</v>
      </c>
      <c r="Y1054" s="1" t="s">
        <v>3942</v>
      </c>
      <c r="Z1054" s="7" t="s">
        <v>4196</v>
      </c>
      <c r="AA1054" s="1">
        <v>8101940000</v>
      </c>
      <c r="AB1054" s="1">
        <v>7159</v>
      </c>
      <c r="AC1054" s="1">
        <v>7000</v>
      </c>
      <c r="AD1054" s="1">
        <v>241500</v>
      </c>
    </row>
    <row r="1055" spans="1:30" x14ac:dyDescent="0.25">
      <c r="A1055" s="1">
        <v>17543</v>
      </c>
      <c r="B1055" s="1" t="s">
        <v>2100</v>
      </c>
      <c r="C1055" s="2">
        <v>40450</v>
      </c>
      <c r="D1055" s="3">
        <v>2010</v>
      </c>
      <c r="E1055" s="3">
        <v>9</v>
      </c>
      <c r="F1055" s="1" t="s">
        <v>22</v>
      </c>
      <c r="G1055" s="1"/>
      <c r="H1055" s="1" t="s">
        <v>1836</v>
      </c>
      <c r="I1055" s="1" t="s">
        <v>1854</v>
      </c>
      <c r="J1055" s="1">
        <v>5053000797</v>
      </c>
      <c r="K1055" s="1" t="s">
        <v>44</v>
      </c>
      <c r="L1055" s="1" t="s">
        <v>2055</v>
      </c>
      <c r="M1055" s="1" t="s">
        <v>30</v>
      </c>
      <c r="N1055" s="7" t="s">
        <v>4086</v>
      </c>
      <c r="O1055" s="1"/>
      <c r="P1055" s="1" t="s">
        <v>24</v>
      </c>
      <c r="Q1055" s="1" t="s">
        <v>3411</v>
      </c>
      <c r="R1055" s="1" t="s">
        <v>410</v>
      </c>
      <c r="S1055" s="1" t="s">
        <v>2365</v>
      </c>
      <c r="U1055" s="7">
        <f>IF(ISERROR(FIND("РУСАЛ",S1055,1)),0,1)</f>
        <v>0</v>
      </c>
      <c r="V1055" s="7" t="s">
        <v>3975</v>
      </c>
      <c r="W1055" s="1" t="s">
        <v>2366</v>
      </c>
      <c r="X1055" s="7" t="s">
        <v>4179</v>
      </c>
      <c r="Y1055" s="1" t="s">
        <v>3942</v>
      </c>
      <c r="Z1055" s="7" t="s">
        <v>4196</v>
      </c>
      <c r="AA1055" s="1">
        <v>8101940000</v>
      </c>
      <c r="AB1055" s="1">
        <v>8183</v>
      </c>
      <c r="AC1055" s="1">
        <v>8000</v>
      </c>
      <c r="AD1055" s="1">
        <v>276000</v>
      </c>
    </row>
    <row r="1056" spans="1:30" x14ac:dyDescent="0.25">
      <c r="A1056" s="1">
        <v>17750</v>
      </c>
      <c r="B1056" s="1" t="s">
        <v>2115</v>
      </c>
      <c r="C1056" s="2">
        <v>40464</v>
      </c>
      <c r="D1056" s="3">
        <v>2010</v>
      </c>
      <c r="E1056" s="3">
        <v>10</v>
      </c>
      <c r="F1056" s="1" t="s">
        <v>22</v>
      </c>
      <c r="G1056" s="1"/>
      <c r="H1056" s="1" t="s">
        <v>1836</v>
      </c>
      <c r="I1056" s="1"/>
      <c r="J1056" s="1">
        <v>5053000797</v>
      </c>
      <c r="K1056" s="1" t="s">
        <v>44</v>
      </c>
      <c r="L1056" s="1" t="s">
        <v>45</v>
      </c>
      <c r="M1056" s="1" t="s">
        <v>30</v>
      </c>
      <c r="N1056" s="7" t="s">
        <v>4086</v>
      </c>
      <c r="O1056" s="1"/>
      <c r="P1056" s="1" t="s">
        <v>24</v>
      </c>
      <c r="Q1056" s="1" t="s">
        <v>3478</v>
      </c>
      <c r="R1056" s="1" t="s">
        <v>3479</v>
      </c>
      <c r="S1056" s="1" t="s">
        <v>2362</v>
      </c>
      <c r="U1056" s="7">
        <f>IF(ISERROR(FIND("РУСАЛ",S1056,1)),0,1)</f>
        <v>0</v>
      </c>
      <c r="V1056" s="7" t="s">
        <v>3977</v>
      </c>
      <c r="W1056" s="1" t="s">
        <v>2363</v>
      </c>
      <c r="X1056" s="7" t="s">
        <v>4183</v>
      </c>
      <c r="Y1056" s="1" t="s">
        <v>3944</v>
      </c>
      <c r="Z1056" s="7" t="s">
        <v>4196</v>
      </c>
      <c r="AA1056" s="1">
        <v>8102940000</v>
      </c>
      <c r="AB1056" s="1">
        <v>8260</v>
      </c>
      <c r="AC1056" s="1">
        <v>8000</v>
      </c>
      <c r="AD1056" s="7">
        <v>356000</v>
      </c>
    </row>
    <row r="1057" spans="1:30" x14ac:dyDescent="0.25">
      <c r="A1057" s="1">
        <v>17751</v>
      </c>
      <c r="B1057" s="1" t="s">
        <v>2115</v>
      </c>
      <c r="C1057" s="2">
        <v>40464</v>
      </c>
      <c r="D1057" s="3">
        <v>2010</v>
      </c>
      <c r="E1057" s="3">
        <v>10</v>
      </c>
      <c r="F1057" s="1" t="s">
        <v>22</v>
      </c>
      <c r="G1057" s="1"/>
      <c r="H1057" s="1" t="s">
        <v>1836</v>
      </c>
      <c r="I1057" s="1"/>
      <c r="J1057" s="1">
        <v>5053000797</v>
      </c>
      <c r="K1057" s="1" t="s">
        <v>44</v>
      </c>
      <c r="L1057" s="1" t="s">
        <v>45</v>
      </c>
      <c r="M1057" s="1" t="s">
        <v>30</v>
      </c>
      <c r="N1057" s="7" t="s">
        <v>4086</v>
      </c>
      <c r="O1057" s="1"/>
      <c r="P1057" s="1" t="s">
        <v>24</v>
      </c>
      <c r="Q1057" s="1" t="s">
        <v>3480</v>
      </c>
      <c r="R1057" s="1" t="s">
        <v>3481</v>
      </c>
      <c r="S1057" s="1" t="s">
        <v>2365</v>
      </c>
      <c r="U1057" s="7">
        <f>IF(ISERROR(FIND("РУСАЛ",S1057,1)),0,1)</f>
        <v>0</v>
      </c>
      <c r="V1057" s="7" t="s">
        <v>3975</v>
      </c>
      <c r="W1057" s="1" t="s">
        <v>2366</v>
      </c>
      <c r="X1057" s="7" t="s">
        <v>4179</v>
      </c>
      <c r="Y1057" s="1" t="s">
        <v>3942</v>
      </c>
      <c r="Z1057" s="7" t="s">
        <v>4196</v>
      </c>
      <c r="AA1057" s="1">
        <v>8101940000</v>
      </c>
      <c r="AB1057" s="1">
        <v>5190</v>
      </c>
      <c r="AC1057" s="1">
        <v>5000</v>
      </c>
      <c r="AD1057" s="1">
        <v>177500</v>
      </c>
    </row>
    <row r="1058" spans="1:30" x14ac:dyDescent="0.25">
      <c r="A1058" s="1">
        <v>31160</v>
      </c>
      <c r="B1058" s="1" t="s">
        <v>41</v>
      </c>
      <c r="C1058" s="2">
        <v>40555</v>
      </c>
      <c r="D1058" s="3">
        <v>2011</v>
      </c>
      <c r="E1058" s="3">
        <v>1</v>
      </c>
      <c r="F1058" s="1" t="s">
        <v>22</v>
      </c>
      <c r="G1058" s="1"/>
      <c r="H1058" s="1" t="s">
        <v>42</v>
      </c>
      <c r="I1058" s="1" t="s">
        <v>43</v>
      </c>
      <c r="J1058" s="1">
        <v>5053000797</v>
      </c>
      <c r="K1058" s="1" t="s">
        <v>44</v>
      </c>
      <c r="L1058" s="1" t="s">
        <v>45</v>
      </c>
      <c r="M1058" s="1" t="s">
        <v>30</v>
      </c>
      <c r="N1058" s="7" t="s">
        <v>4086</v>
      </c>
      <c r="O1058" s="1"/>
      <c r="P1058" s="1" t="s">
        <v>24</v>
      </c>
      <c r="Q1058" s="1" t="s">
        <v>46</v>
      </c>
      <c r="R1058" s="1" t="s">
        <v>47</v>
      </c>
      <c r="S1058" s="1" t="s">
        <v>48</v>
      </c>
      <c r="T1058" s="7" t="s">
        <v>4085</v>
      </c>
      <c r="V1058" s="7" t="s">
        <v>4234</v>
      </c>
      <c r="W1058" s="1" t="s">
        <v>1857</v>
      </c>
      <c r="X1058" s="7" t="s">
        <v>4184</v>
      </c>
      <c r="Y1058" s="1" t="s">
        <v>3930</v>
      </c>
      <c r="Z1058" s="7" t="s">
        <v>4196</v>
      </c>
      <c r="AA1058" s="1">
        <v>7502100000</v>
      </c>
      <c r="AB1058" s="1">
        <v>60172</v>
      </c>
      <c r="AC1058" s="1">
        <v>59752</v>
      </c>
      <c r="AD1058" s="8">
        <v>1522182.21</v>
      </c>
    </row>
    <row r="1059" spans="1:30" x14ac:dyDescent="0.25">
      <c r="A1059" s="1">
        <v>31259</v>
      </c>
      <c r="B1059" s="1" t="s">
        <v>91</v>
      </c>
      <c r="C1059" s="2">
        <v>40564</v>
      </c>
      <c r="D1059" s="3">
        <v>2011</v>
      </c>
      <c r="E1059" s="3">
        <v>1</v>
      </c>
      <c r="F1059" s="1" t="s">
        <v>22</v>
      </c>
      <c r="G1059" s="1"/>
      <c r="H1059" s="1" t="s">
        <v>42</v>
      </c>
      <c r="I1059" s="1" t="s">
        <v>43</v>
      </c>
      <c r="J1059" s="1">
        <v>5053000797</v>
      </c>
      <c r="K1059" s="1" t="s">
        <v>44</v>
      </c>
      <c r="L1059" s="1" t="s">
        <v>45</v>
      </c>
      <c r="M1059" s="1" t="s">
        <v>30</v>
      </c>
      <c r="N1059" s="7" t="s">
        <v>4086</v>
      </c>
      <c r="O1059" s="1"/>
      <c r="P1059" s="1" t="s">
        <v>24</v>
      </c>
      <c r="Q1059" s="1" t="s">
        <v>92</v>
      </c>
      <c r="R1059" s="1" t="s">
        <v>47</v>
      </c>
      <c r="S1059" s="1" t="s">
        <v>48</v>
      </c>
      <c r="T1059" s="7" t="s">
        <v>4085</v>
      </c>
      <c r="V1059" s="7" t="s">
        <v>4234</v>
      </c>
      <c r="W1059" s="1" t="s">
        <v>1857</v>
      </c>
      <c r="X1059" s="7" t="s">
        <v>4184</v>
      </c>
      <c r="Y1059" s="1" t="s">
        <v>3930</v>
      </c>
      <c r="Z1059" s="7" t="s">
        <v>4196</v>
      </c>
      <c r="AA1059" s="1">
        <v>7502100000</v>
      </c>
      <c r="AB1059" s="1">
        <v>60658</v>
      </c>
      <c r="AC1059" s="1">
        <v>60259</v>
      </c>
      <c r="AD1059" s="8">
        <v>1560708.1</v>
      </c>
    </row>
    <row r="1060" spans="1:30" x14ac:dyDescent="0.25">
      <c r="A1060" s="1">
        <v>31261</v>
      </c>
      <c r="B1060" s="1" t="s">
        <v>93</v>
      </c>
      <c r="C1060" s="2">
        <v>40568</v>
      </c>
      <c r="D1060" s="3">
        <v>2011</v>
      </c>
      <c r="E1060" s="3">
        <v>1</v>
      </c>
      <c r="F1060" s="1" t="s">
        <v>22</v>
      </c>
      <c r="G1060" s="1"/>
      <c r="H1060" s="1" t="s">
        <v>42</v>
      </c>
      <c r="I1060" s="1" t="s">
        <v>43</v>
      </c>
      <c r="J1060" s="1">
        <v>5053000797</v>
      </c>
      <c r="K1060" s="1" t="s">
        <v>44</v>
      </c>
      <c r="L1060" s="1" t="s">
        <v>45</v>
      </c>
      <c r="M1060" s="1" t="s">
        <v>30</v>
      </c>
      <c r="N1060" s="7" t="s">
        <v>4223</v>
      </c>
      <c r="O1060" s="1"/>
      <c r="P1060" s="1" t="s">
        <v>24</v>
      </c>
      <c r="Q1060" s="1" t="s">
        <v>92</v>
      </c>
      <c r="R1060" s="1" t="s">
        <v>47</v>
      </c>
      <c r="S1060" s="1" t="s">
        <v>48</v>
      </c>
      <c r="T1060" s="7" t="s">
        <v>4085</v>
      </c>
      <c r="V1060" s="7" t="s">
        <v>4234</v>
      </c>
      <c r="W1060" s="1" t="s">
        <v>1857</v>
      </c>
      <c r="X1060" s="7" t="s">
        <v>4184</v>
      </c>
      <c r="Y1060" s="1" t="s">
        <v>3930</v>
      </c>
      <c r="Z1060" s="7" t="s">
        <v>4196</v>
      </c>
      <c r="AA1060" s="1">
        <v>7502100000</v>
      </c>
      <c r="AB1060" s="1">
        <v>21637</v>
      </c>
      <c r="AC1060" s="1">
        <v>21497</v>
      </c>
      <c r="AD1060" s="8">
        <v>579881.57999999996</v>
      </c>
    </row>
    <row r="1061" spans="1:30" x14ac:dyDescent="0.25">
      <c r="A1061" s="1">
        <v>31359</v>
      </c>
      <c r="B1061" s="1" t="s">
        <v>136</v>
      </c>
      <c r="C1061" s="2">
        <v>40592</v>
      </c>
      <c r="D1061" s="3">
        <v>2011</v>
      </c>
      <c r="E1061" s="3">
        <v>2</v>
      </c>
      <c r="F1061" s="1" t="s">
        <v>22</v>
      </c>
      <c r="G1061" s="1"/>
      <c r="H1061" s="1" t="s">
        <v>42</v>
      </c>
      <c r="I1061" s="1" t="s">
        <v>43</v>
      </c>
      <c r="J1061" s="1">
        <v>5053000797</v>
      </c>
      <c r="K1061" s="1" t="s">
        <v>44</v>
      </c>
      <c r="L1061" s="1" t="s">
        <v>45</v>
      </c>
      <c r="M1061" s="1" t="s">
        <v>30</v>
      </c>
      <c r="N1061" s="7" t="s">
        <v>4223</v>
      </c>
      <c r="O1061" s="1"/>
      <c r="P1061" s="1" t="s">
        <v>137</v>
      </c>
      <c r="Q1061" s="1" t="s">
        <v>138</v>
      </c>
      <c r="R1061" s="1" t="s">
        <v>47</v>
      </c>
      <c r="S1061" s="1" t="s">
        <v>139</v>
      </c>
      <c r="T1061" s="7" t="s">
        <v>4085</v>
      </c>
      <c r="V1061" s="7" t="s">
        <v>4234</v>
      </c>
      <c r="W1061" s="1" t="s">
        <v>1857</v>
      </c>
      <c r="X1061" s="7" t="s">
        <v>4184</v>
      </c>
      <c r="Y1061" s="1" t="s">
        <v>3930</v>
      </c>
      <c r="Z1061" s="7" t="s">
        <v>4196</v>
      </c>
      <c r="AA1061" s="1">
        <v>7502100000</v>
      </c>
      <c r="AB1061" s="1">
        <v>61537.279999999999</v>
      </c>
      <c r="AC1061" s="1">
        <v>61077.73</v>
      </c>
      <c r="AD1061" s="8">
        <v>1806373.8698</v>
      </c>
    </row>
    <row r="1062" spans="1:30" x14ac:dyDescent="0.25">
      <c r="A1062" s="1">
        <v>31360</v>
      </c>
      <c r="B1062" s="1" t="s">
        <v>140</v>
      </c>
      <c r="C1062" s="2">
        <v>40584</v>
      </c>
      <c r="D1062" s="3">
        <v>2011</v>
      </c>
      <c r="E1062" s="3">
        <v>2</v>
      </c>
      <c r="F1062" s="1" t="s">
        <v>22</v>
      </c>
      <c r="G1062" s="1"/>
      <c r="H1062" s="1" t="s">
        <v>42</v>
      </c>
      <c r="I1062" s="1" t="s">
        <v>43</v>
      </c>
      <c r="J1062" s="1">
        <v>5053000797</v>
      </c>
      <c r="K1062" s="1" t="s">
        <v>141</v>
      </c>
      <c r="L1062" s="1" t="s">
        <v>45</v>
      </c>
      <c r="M1062" s="1" t="s">
        <v>30</v>
      </c>
      <c r="N1062" s="7" t="s">
        <v>4223</v>
      </c>
      <c r="O1062" s="1"/>
      <c r="P1062" s="1" t="s">
        <v>137</v>
      </c>
      <c r="Q1062" s="1" t="s">
        <v>142</v>
      </c>
      <c r="R1062" s="1" t="s">
        <v>47</v>
      </c>
      <c r="S1062" s="1" t="s">
        <v>139</v>
      </c>
      <c r="T1062" s="7" t="s">
        <v>4085</v>
      </c>
      <c r="V1062" s="7" t="s">
        <v>4234</v>
      </c>
      <c r="W1062" s="1" t="s">
        <v>1857</v>
      </c>
      <c r="X1062" s="7" t="s">
        <v>4184</v>
      </c>
      <c r="Y1062" s="1" t="s">
        <v>3930</v>
      </c>
      <c r="Z1062" s="7" t="s">
        <v>4196</v>
      </c>
      <c r="AA1062" s="1">
        <v>7502100000</v>
      </c>
      <c r="AB1062" s="1">
        <v>61578.69</v>
      </c>
      <c r="AC1062" s="1">
        <v>61182.77</v>
      </c>
      <c r="AD1062" s="8">
        <v>1733001.9653</v>
      </c>
    </row>
    <row r="1063" spans="1:30" x14ac:dyDescent="0.25">
      <c r="A1063" s="1">
        <v>31515</v>
      </c>
      <c r="B1063" s="1" t="s">
        <v>185</v>
      </c>
      <c r="C1063" s="2">
        <v>40612</v>
      </c>
      <c r="D1063" s="3">
        <v>2011</v>
      </c>
      <c r="E1063" s="3">
        <v>3</v>
      </c>
      <c r="F1063" s="1" t="s">
        <v>22</v>
      </c>
      <c r="G1063" s="1"/>
      <c r="H1063" s="1" t="s">
        <v>42</v>
      </c>
      <c r="I1063" s="1" t="s">
        <v>43</v>
      </c>
      <c r="J1063" s="1">
        <v>5053000797</v>
      </c>
      <c r="K1063" s="1" t="s">
        <v>141</v>
      </c>
      <c r="L1063" s="1" t="s">
        <v>45</v>
      </c>
      <c r="M1063" s="1" t="s">
        <v>30</v>
      </c>
      <c r="N1063" s="7" t="s">
        <v>4223</v>
      </c>
      <c r="O1063" s="1"/>
      <c r="P1063" s="1" t="s">
        <v>137</v>
      </c>
      <c r="Q1063" s="1" t="s">
        <v>186</v>
      </c>
      <c r="R1063" s="1"/>
      <c r="S1063" s="1" t="s">
        <v>48</v>
      </c>
      <c r="T1063" s="7" t="s">
        <v>4085</v>
      </c>
      <c r="V1063" s="7" t="s">
        <v>4234</v>
      </c>
      <c r="W1063" s="1" t="s">
        <v>1857</v>
      </c>
      <c r="X1063" s="7" t="s">
        <v>4184</v>
      </c>
      <c r="Y1063" s="1" t="s">
        <v>3930</v>
      </c>
      <c r="Z1063" s="7" t="s">
        <v>4196</v>
      </c>
      <c r="AA1063" s="1">
        <v>7502100000</v>
      </c>
      <c r="AB1063" s="1">
        <v>60301</v>
      </c>
      <c r="AC1063" s="1">
        <v>59909</v>
      </c>
      <c r="AD1063" s="8">
        <v>1770310.95</v>
      </c>
    </row>
    <row r="1064" spans="1:30" x14ac:dyDescent="0.25">
      <c r="A1064" s="1">
        <v>31558</v>
      </c>
      <c r="B1064" s="1" t="s">
        <v>193</v>
      </c>
      <c r="C1064" s="2">
        <v>40620</v>
      </c>
      <c r="D1064" s="3">
        <v>2011</v>
      </c>
      <c r="E1064" s="3">
        <v>3</v>
      </c>
      <c r="F1064" s="1" t="s">
        <v>22</v>
      </c>
      <c r="G1064" s="1"/>
      <c r="H1064" s="1" t="s">
        <v>42</v>
      </c>
      <c r="I1064" s="1" t="s">
        <v>43</v>
      </c>
      <c r="J1064" s="1">
        <v>5053000797</v>
      </c>
      <c r="K1064" s="1" t="s">
        <v>44</v>
      </c>
      <c r="L1064" s="1" t="s">
        <v>45</v>
      </c>
      <c r="M1064" s="1" t="s">
        <v>30</v>
      </c>
      <c r="N1064" s="7" t="s">
        <v>4223</v>
      </c>
      <c r="O1064" s="1"/>
      <c r="P1064" s="1" t="s">
        <v>137</v>
      </c>
      <c r="Q1064" s="1" t="s">
        <v>194</v>
      </c>
      <c r="R1064" s="1"/>
      <c r="S1064" s="1" t="s">
        <v>48</v>
      </c>
      <c r="T1064" s="7" t="s">
        <v>4085</v>
      </c>
      <c r="V1064" s="7" t="s">
        <v>4234</v>
      </c>
      <c r="W1064" s="1" t="s">
        <v>1857</v>
      </c>
      <c r="X1064" s="7" t="s">
        <v>4184</v>
      </c>
      <c r="Y1064" s="1" t="s">
        <v>3930</v>
      </c>
      <c r="Z1064" s="7" t="s">
        <v>4196</v>
      </c>
      <c r="AA1064" s="1">
        <v>7502100000</v>
      </c>
      <c r="AB1064" s="1">
        <v>60541</v>
      </c>
      <c r="AC1064" s="1">
        <v>60142</v>
      </c>
      <c r="AD1064" s="8">
        <v>1819295.5</v>
      </c>
    </row>
    <row r="1065" spans="1:30" x14ac:dyDescent="0.25">
      <c r="A1065" s="1">
        <v>31685</v>
      </c>
      <c r="B1065" s="1" t="s">
        <v>228</v>
      </c>
      <c r="C1065" s="2">
        <v>40658</v>
      </c>
      <c r="D1065" s="3">
        <v>2011</v>
      </c>
      <c r="E1065" s="3">
        <v>4</v>
      </c>
      <c r="F1065" s="1" t="s">
        <v>22</v>
      </c>
      <c r="G1065" s="1"/>
      <c r="H1065" s="1" t="s">
        <v>42</v>
      </c>
      <c r="I1065" s="1" t="s">
        <v>43</v>
      </c>
      <c r="J1065" s="1">
        <v>5053000797</v>
      </c>
      <c r="K1065" s="1" t="s">
        <v>44</v>
      </c>
      <c r="L1065" s="1" t="s">
        <v>45</v>
      </c>
      <c r="M1065" s="1" t="s">
        <v>30</v>
      </c>
      <c r="N1065" s="7" t="s">
        <v>4223</v>
      </c>
      <c r="O1065" s="1"/>
      <c r="P1065" s="1" t="s">
        <v>137</v>
      </c>
      <c r="Q1065" s="1" t="s">
        <v>229</v>
      </c>
      <c r="R1065" s="1"/>
      <c r="S1065" s="1" t="s">
        <v>139</v>
      </c>
      <c r="T1065" s="7" t="s">
        <v>4085</v>
      </c>
      <c r="V1065" s="7" t="s">
        <v>4234</v>
      </c>
      <c r="W1065" s="1" t="s">
        <v>1857</v>
      </c>
      <c r="X1065" s="7" t="s">
        <v>4184</v>
      </c>
      <c r="Y1065" s="1" t="s">
        <v>3930</v>
      </c>
      <c r="Z1065" s="7" t="s">
        <v>4196</v>
      </c>
      <c r="AA1065" s="1">
        <v>7502100000</v>
      </c>
      <c r="AB1065" s="1">
        <v>30298</v>
      </c>
      <c r="AC1065" s="1">
        <v>30095</v>
      </c>
      <c r="AD1065" s="8">
        <v>855540.66</v>
      </c>
    </row>
    <row r="1066" spans="1:30" x14ac:dyDescent="0.25">
      <c r="A1066" s="1">
        <v>31687</v>
      </c>
      <c r="B1066" s="1" t="s">
        <v>230</v>
      </c>
      <c r="C1066" s="2">
        <v>40660</v>
      </c>
      <c r="D1066" s="3">
        <v>2011</v>
      </c>
      <c r="E1066" s="3">
        <v>4</v>
      </c>
      <c r="F1066" s="1" t="s">
        <v>22</v>
      </c>
      <c r="G1066" s="1"/>
      <c r="H1066" s="1" t="s">
        <v>42</v>
      </c>
      <c r="I1066" s="1" t="s">
        <v>43</v>
      </c>
      <c r="J1066" s="1">
        <v>5053000797</v>
      </c>
      <c r="K1066" s="1" t="s">
        <v>44</v>
      </c>
      <c r="L1066" s="1" t="s">
        <v>45</v>
      </c>
      <c r="M1066" s="1" t="s">
        <v>30</v>
      </c>
      <c r="N1066" s="7" t="s">
        <v>4223</v>
      </c>
      <c r="O1066" s="1"/>
      <c r="P1066" s="1" t="s">
        <v>137</v>
      </c>
      <c r="Q1066" s="1" t="s">
        <v>231</v>
      </c>
      <c r="R1066" s="1"/>
      <c r="S1066" s="1" t="s">
        <v>139</v>
      </c>
      <c r="T1066" s="7" t="s">
        <v>4085</v>
      </c>
      <c r="V1066" s="7" t="s">
        <v>4234</v>
      </c>
      <c r="W1066" s="1" t="s">
        <v>1857</v>
      </c>
      <c r="X1066" s="7" t="s">
        <v>4184</v>
      </c>
      <c r="Y1066" s="1" t="s">
        <v>3930</v>
      </c>
      <c r="Z1066" s="7" t="s">
        <v>4196</v>
      </c>
      <c r="AA1066" s="1">
        <v>7502100000</v>
      </c>
      <c r="AB1066" s="1">
        <v>20433</v>
      </c>
      <c r="AC1066" s="1">
        <v>20286</v>
      </c>
      <c r="AD1066" s="8">
        <v>576690.41</v>
      </c>
    </row>
    <row r="1067" spans="1:30" x14ac:dyDescent="0.25">
      <c r="A1067" s="1">
        <v>31688</v>
      </c>
      <c r="B1067" s="1" t="s">
        <v>232</v>
      </c>
      <c r="C1067" s="2">
        <v>40653</v>
      </c>
      <c r="D1067" s="3">
        <v>2011</v>
      </c>
      <c r="E1067" s="3">
        <v>4</v>
      </c>
      <c r="F1067" s="1" t="s">
        <v>22</v>
      </c>
      <c r="G1067" s="1"/>
      <c r="H1067" s="1" t="s">
        <v>42</v>
      </c>
      <c r="I1067" s="1" t="s">
        <v>43</v>
      </c>
      <c r="J1067" s="1">
        <v>5053000797</v>
      </c>
      <c r="K1067" s="1" t="s">
        <v>44</v>
      </c>
      <c r="L1067" s="1" t="s">
        <v>45</v>
      </c>
      <c r="M1067" s="1" t="s">
        <v>30</v>
      </c>
      <c r="N1067" s="7" t="s">
        <v>4223</v>
      </c>
      <c r="O1067" s="1"/>
      <c r="P1067" s="1" t="s">
        <v>137</v>
      </c>
      <c r="Q1067" s="1" t="s">
        <v>233</v>
      </c>
      <c r="R1067" s="1"/>
      <c r="S1067" s="1" t="s">
        <v>139</v>
      </c>
      <c r="T1067" s="7" t="s">
        <v>4085</v>
      </c>
      <c r="V1067" s="7" t="s">
        <v>4234</v>
      </c>
      <c r="W1067" s="1" t="s">
        <v>1857</v>
      </c>
      <c r="X1067" s="7" t="s">
        <v>4184</v>
      </c>
      <c r="Y1067" s="1" t="s">
        <v>3930</v>
      </c>
      <c r="Z1067" s="7" t="s">
        <v>4196</v>
      </c>
      <c r="AA1067" s="1">
        <v>7502100000</v>
      </c>
      <c r="AB1067" s="1">
        <v>60675</v>
      </c>
      <c r="AC1067" s="1">
        <v>60283</v>
      </c>
      <c r="AD1067" s="8">
        <v>1724817.2</v>
      </c>
    </row>
    <row r="1068" spans="1:30" x14ac:dyDescent="0.25">
      <c r="A1068" s="1">
        <v>31872</v>
      </c>
      <c r="B1068" s="1" t="s">
        <v>267</v>
      </c>
      <c r="C1068" s="2">
        <v>40689</v>
      </c>
      <c r="D1068" s="3">
        <v>2011</v>
      </c>
      <c r="E1068" s="3">
        <v>5</v>
      </c>
      <c r="F1068" s="1" t="s">
        <v>22</v>
      </c>
      <c r="G1068" s="1"/>
      <c r="H1068" s="1" t="s">
        <v>42</v>
      </c>
      <c r="I1068" s="1" t="s">
        <v>43</v>
      </c>
      <c r="J1068" s="1">
        <v>5053000797</v>
      </c>
      <c r="K1068" s="1" t="s">
        <v>44</v>
      </c>
      <c r="L1068" s="1" t="s">
        <v>45</v>
      </c>
      <c r="M1068" s="1" t="s">
        <v>30</v>
      </c>
      <c r="N1068" s="7" t="s">
        <v>4223</v>
      </c>
      <c r="O1068" s="1"/>
      <c r="P1068" s="1" t="s">
        <v>137</v>
      </c>
      <c r="Q1068" s="1" t="s">
        <v>268</v>
      </c>
      <c r="R1068" s="1"/>
      <c r="S1068" s="1" t="s">
        <v>139</v>
      </c>
      <c r="T1068" s="7" t="s">
        <v>4085</v>
      </c>
      <c r="V1068" s="7" t="s">
        <v>4234</v>
      </c>
      <c r="W1068" s="1" t="s">
        <v>1857</v>
      </c>
      <c r="X1068" s="7" t="s">
        <v>4184</v>
      </c>
      <c r="Y1068" s="1" t="s">
        <v>3930</v>
      </c>
      <c r="Z1068" s="7" t="s">
        <v>4196</v>
      </c>
      <c r="AA1068" s="1">
        <v>7502100000</v>
      </c>
      <c r="AB1068" s="1">
        <v>20656</v>
      </c>
      <c r="AC1068" s="1">
        <v>20523</v>
      </c>
      <c r="AD1068" s="8">
        <v>556121.99</v>
      </c>
    </row>
    <row r="1069" spans="1:30" x14ac:dyDescent="0.25">
      <c r="A1069" s="1">
        <v>31873</v>
      </c>
      <c r="B1069" s="1" t="s">
        <v>269</v>
      </c>
      <c r="C1069" s="2">
        <v>40682</v>
      </c>
      <c r="D1069" s="3">
        <v>2011</v>
      </c>
      <c r="E1069" s="3">
        <v>5</v>
      </c>
      <c r="F1069" s="1" t="s">
        <v>22</v>
      </c>
      <c r="G1069" s="1"/>
      <c r="H1069" s="1" t="s">
        <v>42</v>
      </c>
      <c r="I1069" s="1" t="s">
        <v>43</v>
      </c>
      <c r="J1069" s="1">
        <v>5053000797</v>
      </c>
      <c r="K1069" s="1" t="s">
        <v>44</v>
      </c>
      <c r="L1069" s="1" t="s">
        <v>45</v>
      </c>
      <c r="M1069" s="1" t="s">
        <v>30</v>
      </c>
      <c r="N1069" s="7" t="s">
        <v>4223</v>
      </c>
      <c r="O1069" s="1"/>
      <c r="P1069" s="1" t="s">
        <v>137</v>
      </c>
      <c r="Q1069" s="1" t="s">
        <v>270</v>
      </c>
      <c r="R1069" s="1"/>
      <c r="S1069" s="1" t="s">
        <v>139</v>
      </c>
      <c r="T1069" s="7" t="s">
        <v>4085</v>
      </c>
      <c r="V1069" s="7" t="s">
        <v>4234</v>
      </c>
      <c r="W1069" s="1" t="s">
        <v>1857</v>
      </c>
      <c r="X1069" s="7" t="s">
        <v>4184</v>
      </c>
      <c r="Y1069" s="1" t="s">
        <v>3930</v>
      </c>
      <c r="Z1069" s="7" t="s">
        <v>4196</v>
      </c>
      <c r="AA1069" s="1">
        <v>7502100000</v>
      </c>
      <c r="AB1069" s="1">
        <v>42167</v>
      </c>
      <c r="AC1069" s="1">
        <v>41894</v>
      </c>
      <c r="AD1069" s="8">
        <v>1135222.67</v>
      </c>
    </row>
    <row r="1070" spans="1:30" x14ac:dyDescent="0.25">
      <c r="A1070" s="1">
        <v>31875</v>
      </c>
      <c r="B1070" s="1" t="s">
        <v>273</v>
      </c>
      <c r="C1070" s="2">
        <v>40676</v>
      </c>
      <c r="D1070" s="3">
        <v>2011</v>
      </c>
      <c r="E1070" s="3">
        <v>5</v>
      </c>
      <c r="F1070" s="1" t="s">
        <v>22</v>
      </c>
      <c r="G1070" s="1"/>
      <c r="H1070" s="1" t="s">
        <v>42</v>
      </c>
      <c r="I1070" s="1" t="s">
        <v>43</v>
      </c>
      <c r="J1070" s="1">
        <v>5053000797</v>
      </c>
      <c r="K1070" s="1" t="s">
        <v>44</v>
      </c>
      <c r="L1070" s="1" t="s">
        <v>45</v>
      </c>
      <c r="M1070" s="1" t="s">
        <v>30</v>
      </c>
      <c r="N1070" s="7" t="s">
        <v>4223</v>
      </c>
      <c r="O1070" s="1"/>
      <c r="P1070" s="1" t="s">
        <v>137</v>
      </c>
      <c r="Q1070" s="1" t="s">
        <v>274</v>
      </c>
      <c r="R1070" s="1"/>
      <c r="S1070" s="1" t="s">
        <v>139</v>
      </c>
      <c r="T1070" s="7" t="s">
        <v>4085</v>
      </c>
      <c r="V1070" s="7" t="s">
        <v>4234</v>
      </c>
      <c r="W1070" s="1" t="s">
        <v>1857</v>
      </c>
      <c r="X1070" s="7" t="s">
        <v>4184</v>
      </c>
      <c r="Y1070" s="1" t="s">
        <v>3930</v>
      </c>
      <c r="Z1070" s="7" t="s">
        <v>4196</v>
      </c>
      <c r="AA1070" s="1">
        <v>7502100000</v>
      </c>
      <c r="AB1070" s="1">
        <v>60988</v>
      </c>
      <c r="AC1070" s="1">
        <v>60568</v>
      </c>
      <c r="AD1070" s="8">
        <v>1721524.26</v>
      </c>
    </row>
    <row r="1071" spans="1:30" x14ac:dyDescent="0.25">
      <c r="A1071" s="1">
        <v>32048</v>
      </c>
      <c r="B1071" s="1" t="s">
        <v>326</v>
      </c>
      <c r="C1071" s="2">
        <v>40717</v>
      </c>
      <c r="D1071" s="3">
        <v>2011</v>
      </c>
      <c r="E1071" s="3">
        <v>6</v>
      </c>
      <c r="F1071" s="1" t="s">
        <v>22</v>
      </c>
      <c r="G1071" s="1"/>
      <c r="H1071" s="1" t="s">
        <v>42</v>
      </c>
      <c r="I1071" s="1" t="s">
        <v>43</v>
      </c>
      <c r="J1071" s="1">
        <v>5053000797</v>
      </c>
      <c r="K1071" s="1" t="s">
        <v>44</v>
      </c>
      <c r="L1071" s="1" t="s">
        <v>45</v>
      </c>
      <c r="M1071" s="1" t="s">
        <v>30</v>
      </c>
      <c r="N1071" s="7" t="s">
        <v>4223</v>
      </c>
      <c r="O1071" s="1"/>
      <c r="P1071" s="1" t="s">
        <v>137</v>
      </c>
      <c r="Q1071" s="1" t="s">
        <v>327</v>
      </c>
      <c r="R1071" s="1"/>
      <c r="S1071" s="1" t="s">
        <v>139</v>
      </c>
      <c r="T1071" s="7" t="s">
        <v>4085</v>
      </c>
      <c r="V1071" s="7" t="s">
        <v>4234</v>
      </c>
      <c r="W1071" s="1" t="s">
        <v>1857</v>
      </c>
      <c r="X1071" s="7" t="s">
        <v>4184</v>
      </c>
      <c r="Y1071" s="1" t="s">
        <v>3930</v>
      </c>
      <c r="Z1071" s="7" t="s">
        <v>4196</v>
      </c>
      <c r="AA1071" s="1">
        <v>7502100000</v>
      </c>
      <c r="AB1071" s="1">
        <v>21569</v>
      </c>
      <c r="AC1071" s="1">
        <v>21429</v>
      </c>
      <c r="AD1071" s="8">
        <v>534117.82999999996</v>
      </c>
    </row>
    <row r="1072" spans="1:30" x14ac:dyDescent="0.25">
      <c r="A1072" s="1">
        <v>32049</v>
      </c>
      <c r="B1072" s="1" t="s">
        <v>328</v>
      </c>
      <c r="C1072" s="2">
        <v>40714</v>
      </c>
      <c r="D1072" s="3">
        <v>2011</v>
      </c>
      <c r="E1072" s="3">
        <v>6</v>
      </c>
      <c r="F1072" s="1" t="s">
        <v>22</v>
      </c>
      <c r="G1072" s="1"/>
      <c r="H1072" s="1" t="s">
        <v>42</v>
      </c>
      <c r="I1072" s="1" t="s">
        <v>43</v>
      </c>
      <c r="J1072" s="1">
        <v>5053000797</v>
      </c>
      <c r="K1072" s="1" t="s">
        <v>44</v>
      </c>
      <c r="L1072" s="1" t="s">
        <v>45</v>
      </c>
      <c r="M1072" s="1" t="s">
        <v>30</v>
      </c>
      <c r="N1072" s="7" t="s">
        <v>4223</v>
      </c>
      <c r="O1072" s="1"/>
      <c r="P1072" s="1" t="s">
        <v>137</v>
      </c>
      <c r="Q1072" s="1" t="s">
        <v>329</v>
      </c>
      <c r="R1072" s="1"/>
      <c r="S1072" s="1" t="s">
        <v>139</v>
      </c>
      <c r="T1072" s="7" t="s">
        <v>4085</v>
      </c>
      <c r="V1072" s="7" t="s">
        <v>4234</v>
      </c>
      <c r="W1072" s="1" t="s">
        <v>1857</v>
      </c>
      <c r="X1072" s="7" t="s">
        <v>4184</v>
      </c>
      <c r="Y1072" s="1" t="s">
        <v>3930</v>
      </c>
      <c r="Z1072" s="7" t="s">
        <v>4196</v>
      </c>
      <c r="AA1072" s="1">
        <v>7502100000</v>
      </c>
      <c r="AB1072" s="1">
        <v>20927</v>
      </c>
      <c r="AC1072" s="1">
        <v>20787</v>
      </c>
      <c r="AD1072" s="8">
        <v>515205.8</v>
      </c>
    </row>
    <row r="1073" spans="1:30" x14ac:dyDescent="0.25">
      <c r="A1073" s="1">
        <v>32051</v>
      </c>
      <c r="B1073" s="1" t="s">
        <v>331</v>
      </c>
      <c r="C1073" s="2">
        <v>40710</v>
      </c>
      <c r="D1073" s="3">
        <v>2011</v>
      </c>
      <c r="E1073" s="3">
        <v>6</v>
      </c>
      <c r="F1073" s="1" t="s">
        <v>22</v>
      </c>
      <c r="G1073" s="1"/>
      <c r="H1073" s="1" t="s">
        <v>42</v>
      </c>
      <c r="I1073" s="1" t="s">
        <v>43</v>
      </c>
      <c r="J1073" s="1">
        <v>5053000797</v>
      </c>
      <c r="K1073" s="1" t="s">
        <v>44</v>
      </c>
      <c r="L1073" s="1" t="s">
        <v>45</v>
      </c>
      <c r="M1073" s="1" t="s">
        <v>30</v>
      </c>
      <c r="N1073" s="7" t="s">
        <v>4223</v>
      </c>
      <c r="O1073" s="1"/>
      <c r="P1073" s="1" t="s">
        <v>137</v>
      </c>
      <c r="Q1073" s="1" t="s">
        <v>332</v>
      </c>
      <c r="R1073" s="1"/>
      <c r="S1073" s="1" t="s">
        <v>139</v>
      </c>
      <c r="T1073" s="7" t="s">
        <v>4085</v>
      </c>
      <c r="V1073" s="7" t="s">
        <v>4234</v>
      </c>
      <c r="W1073" s="1" t="s">
        <v>1857</v>
      </c>
      <c r="X1073" s="7" t="s">
        <v>4184</v>
      </c>
      <c r="Y1073" s="1" t="s">
        <v>3930</v>
      </c>
      <c r="Z1073" s="7" t="s">
        <v>4196</v>
      </c>
      <c r="AA1073" s="1">
        <v>7502100000</v>
      </c>
      <c r="AB1073" s="1">
        <v>21555</v>
      </c>
      <c r="AC1073" s="1">
        <v>21415</v>
      </c>
      <c r="AD1073" s="8">
        <v>530770.78</v>
      </c>
    </row>
    <row r="1074" spans="1:30" x14ac:dyDescent="0.25">
      <c r="A1074" s="1">
        <v>32052</v>
      </c>
      <c r="B1074" s="1" t="s">
        <v>333</v>
      </c>
      <c r="C1074" s="2">
        <v>40702</v>
      </c>
      <c r="D1074" s="3">
        <v>2011</v>
      </c>
      <c r="E1074" s="3">
        <v>6</v>
      </c>
      <c r="F1074" s="1" t="s">
        <v>22</v>
      </c>
      <c r="G1074" s="1"/>
      <c r="H1074" s="1" t="s">
        <v>42</v>
      </c>
      <c r="I1074" s="1" t="s">
        <v>43</v>
      </c>
      <c r="J1074" s="1">
        <v>5053000797</v>
      </c>
      <c r="K1074" s="1" t="s">
        <v>44</v>
      </c>
      <c r="L1074" s="1" t="s">
        <v>45</v>
      </c>
      <c r="M1074" s="1" t="s">
        <v>30</v>
      </c>
      <c r="N1074" s="7" t="s">
        <v>4223</v>
      </c>
      <c r="O1074" s="1"/>
      <c r="P1074" s="1" t="s">
        <v>137</v>
      </c>
      <c r="Q1074" s="1" t="s">
        <v>334</v>
      </c>
      <c r="R1074" s="1"/>
      <c r="S1074" s="1" t="s">
        <v>139</v>
      </c>
      <c r="T1074" s="7" t="s">
        <v>4085</v>
      </c>
      <c r="V1074" s="7" t="s">
        <v>4234</v>
      </c>
      <c r="W1074" s="1" t="s">
        <v>1857</v>
      </c>
      <c r="X1074" s="7" t="s">
        <v>4184</v>
      </c>
      <c r="Y1074" s="1" t="s">
        <v>3930</v>
      </c>
      <c r="Z1074" s="7" t="s">
        <v>4196</v>
      </c>
      <c r="AA1074" s="1">
        <v>7502100000</v>
      </c>
      <c r="AB1074" s="1">
        <v>42669</v>
      </c>
      <c r="AC1074" s="1">
        <v>42382</v>
      </c>
      <c r="AD1074" s="8">
        <v>1060609.55</v>
      </c>
    </row>
    <row r="1075" spans="1:30" x14ac:dyDescent="0.25">
      <c r="A1075" s="1">
        <v>32214</v>
      </c>
      <c r="B1075" s="1" t="s">
        <v>376</v>
      </c>
      <c r="C1075" s="2">
        <v>40752</v>
      </c>
      <c r="D1075" s="3">
        <v>2011</v>
      </c>
      <c r="E1075" s="3">
        <v>7</v>
      </c>
      <c r="F1075" s="1" t="s">
        <v>22</v>
      </c>
      <c r="G1075" s="1"/>
      <c r="H1075" s="1" t="s">
        <v>42</v>
      </c>
      <c r="I1075" s="1" t="s">
        <v>43</v>
      </c>
      <c r="J1075" s="1">
        <v>5053000797</v>
      </c>
      <c r="K1075" s="1" t="s">
        <v>44</v>
      </c>
      <c r="L1075" s="1" t="s">
        <v>45</v>
      </c>
      <c r="M1075" s="1" t="s">
        <v>30</v>
      </c>
      <c r="N1075" s="7" t="s">
        <v>4223</v>
      </c>
      <c r="O1075" s="1"/>
      <c r="P1075" s="1" t="s">
        <v>137</v>
      </c>
      <c r="Q1075" s="1" t="s">
        <v>377</v>
      </c>
      <c r="R1075" s="1"/>
      <c r="S1075" s="1" t="s">
        <v>139</v>
      </c>
      <c r="T1075" s="7" t="s">
        <v>4085</v>
      </c>
      <c r="V1075" s="7" t="s">
        <v>4234</v>
      </c>
      <c r="W1075" s="1" t="s">
        <v>1857</v>
      </c>
      <c r="X1075" s="7" t="s">
        <v>4184</v>
      </c>
      <c r="Y1075" s="1" t="s">
        <v>3930</v>
      </c>
      <c r="Z1075" s="7" t="s">
        <v>4196</v>
      </c>
      <c r="AA1075" s="1">
        <v>7502100000</v>
      </c>
      <c r="AB1075" s="1">
        <v>20654</v>
      </c>
      <c r="AC1075" s="1">
        <v>20521</v>
      </c>
      <c r="AD1075" s="8">
        <v>523490.71</v>
      </c>
    </row>
    <row r="1076" spans="1:30" x14ac:dyDescent="0.25">
      <c r="A1076" s="1">
        <v>32216</v>
      </c>
      <c r="B1076" s="1" t="s">
        <v>378</v>
      </c>
      <c r="C1076" s="2">
        <v>40750</v>
      </c>
      <c r="D1076" s="3">
        <v>2011</v>
      </c>
      <c r="E1076" s="3">
        <v>7</v>
      </c>
      <c r="F1076" s="1" t="s">
        <v>22</v>
      </c>
      <c r="G1076" s="1"/>
      <c r="H1076" s="1" t="s">
        <v>42</v>
      </c>
      <c r="I1076" s="1" t="s">
        <v>43</v>
      </c>
      <c r="J1076" s="1">
        <v>5053000797</v>
      </c>
      <c r="K1076" s="1" t="s">
        <v>44</v>
      </c>
      <c r="L1076" s="1" t="s">
        <v>45</v>
      </c>
      <c r="M1076" s="1" t="s">
        <v>30</v>
      </c>
      <c r="N1076" s="7" t="s">
        <v>4223</v>
      </c>
      <c r="O1076" s="1"/>
      <c r="P1076" s="1" t="s">
        <v>137</v>
      </c>
      <c r="Q1076" s="1" t="s">
        <v>379</v>
      </c>
      <c r="R1076" s="1"/>
      <c r="S1076" s="1" t="s">
        <v>139</v>
      </c>
      <c r="T1076" s="7" t="s">
        <v>4085</v>
      </c>
      <c r="V1076" s="7" t="s">
        <v>4234</v>
      </c>
      <c r="W1076" s="1" t="s">
        <v>1857</v>
      </c>
      <c r="X1076" s="7" t="s">
        <v>4184</v>
      </c>
      <c r="Y1076" s="1" t="s">
        <v>3930</v>
      </c>
      <c r="Z1076" s="7" t="s">
        <v>4196</v>
      </c>
      <c r="AA1076" s="1">
        <v>7502100000</v>
      </c>
      <c r="AB1076" s="1">
        <v>42694</v>
      </c>
      <c r="AC1076" s="1">
        <v>42414</v>
      </c>
      <c r="AD1076" s="8">
        <v>1054412.04</v>
      </c>
    </row>
    <row r="1077" spans="1:30" x14ac:dyDescent="0.25">
      <c r="A1077" s="1">
        <v>32217</v>
      </c>
      <c r="B1077" s="1" t="s">
        <v>380</v>
      </c>
      <c r="C1077" s="2">
        <v>40739</v>
      </c>
      <c r="D1077" s="3">
        <v>2011</v>
      </c>
      <c r="E1077" s="3">
        <v>7</v>
      </c>
      <c r="F1077" s="1" t="s">
        <v>22</v>
      </c>
      <c r="G1077" s="1"/>
      <c r="H1077" s="1" t="s">
        <v>42</v>
      </c>
      <c r="I1077" s="1" t="s">
        <v>43</v>
      </c>
      <c r="J1077" s="1">
        <v>5053000797</v>
      </c>
      <c r="K1077" s="1" t="s">
        <v>44</v>
      </c>
      <c r="L1077" s="1" t="s">
        <v>45</v>
      </c>
      <c r="M1077" s="1" t="s">
        <v>30</v>
      </c>
      <c r="N1077" s="7" t="s">
        <v>4223</v>
      </c>
      <c r="O1077" s="1"/>
      <c r="P1077" s="1" t="s">
        <v>137</v>
      </c>
      <c r="Q1077" s="1" t="s">
        <v>381</v>
      </c>
      <c r="R1077" s="1"/>
      <c r="S1077" s="1" t="s">
        <v>139</v>
      </c>
      <c r="T1077" s="7" t="s">
        <v>4085</v>
      </c>
      <c r="V1077" s="7" t="s">
        <v>4234</v>
      </c>
      <c r="W1077" s="1" t="s">
        <v>1857</v>
      </c>
      <c r="X1077" s="7" t="s">
        <v>4184</v>
      </c>
      <c r="Y1077" s="1" t="s">
        <v>3930</v>
      </c>
      <c r="Z1077" s="7" t="s">
        <v>4196</v>
      </c>
      <c r="AA1077" s="1">
        <v>7502100000</v>
      </c>
      <c r="AB1077" s="1">
        <v>42576</v>
      </c>
      <c r="AC1077" s="1">
        <v>42254</v>
      </c>
      <c r="AD1077" s="8">
        <v>1037969.51</v>
      </c>
    </row>
    <row r="1078" spans="1:30" x14ac:dyDescent="0.25">
      <c r="A1078" s="1">
        <v>38975</v>
      </c>
      <c r="B1078" s="1" t="s">
        <v>41</v>
      </c>
      <c r="C1078" s="2">
        <v>40555</v>
      </c>
      <c r="D1078" s="3">
        <v>2011</v>
      </c>
      <c r="E1078" s="3">
        <v>1</v>
      </c>
      <c r="F1078" s="1" t="s">
        <v>22</v>
      </c>
      <c r="G1078" s="1"/>
      <c r="H1078" s="1" t="s">
        <v>42</v>
      </c>
      <c r="I1078" s="1" t="s">
        <v>43</v>
      </c>
      <c r="J1078" s="1">
        <v>5053000797</v>
      </c>
      <c r="K1078" s="1" t="s">
        <v>44</v>
      </c>
      <c r="L1078" s="1" t="s">
        <v>45</v>
      </c>
      <c r="M1078" s="1" t="s">
        <v>30</v>
      </c>
      <c r="N1078" s="7" t="s">
        <v>4086</v>
      </c>
      <c r="O1078" s="1"/>
      <c r="P1078" s="1" t="s">
        <v>24</v>
      </c>
      <c r="Q1078" s="1" t="s">
        <v>644</v>
      </c>
      <c r="R1078" s="7" t="s">
        <v>645</v>
      </c>
      <c r="S1078" s="1" t="s">
        <v>646</v>
      </c>
      <c r="V1078" s="7" t="s">
        <v>4158</v>
      </c>
      <c r="W1078" s="1" t="s">
        <v>3888</v>
      </c>
      <c r="X1078" s="7" t="s">
        <v>4183</v>
      </c>
      <c r="Y1078" s="1" t="s">
        <v>3944</v>
      </c>
      <c r="Z1078" s="7" t="s">
        <v>4196</v>
      </c>
      <c r="AA1078" s="1">
        <v>8102940000</v>
      </c>
      <c r="AB1078" s="1">
        <v>3148</v>
      </c>
      <c r="AC1078" s="1">
        <v>3000</v>
      </c>
      <c r="AD1078" s="1">
        <v>135900</v>
      </c>
    </row>
    <row r="1079" spans="1:30" x14ac:dyDescent="0.25">
      <c r="A1079" s="1">
        <v>47373</v>
      </c>
      <c r="B1079" s="1" t="s">
        <v>1867</v>
      </c>
      <c r="C1079" s="2">
        <v>40493</v>
      </c>
      <c r="D1079" s="3">
        <v>2010</v>
      </c>
      <c r="E1079" s="3">
        <v>11</v>
      </c>
      <c r="F1079" s="1" t="s">
        <v>22</v>
      </c>
      <c r="G1079" s="1"/>
      <c r="H1079" s="1" t="s">
        <v>1836</v>
      </c>
      <c r="I1079" s="1" t="s">
        <v>3963</v>
      </c>
      <c r="J1079" s="1">
        <v>5053000797</v>
      </c>
      <c r="K1079" s="1" t="s">
        <v>44</v>
      </c>
      <c r="L1079" s="1" t="s">
        <v>45</v>
      </c>
      <c r="M1079" s="1" t="s">
        <v>30</v>
      </c>
      <c r="N1079" s="7" t="s">
        <v>4086</v>
      </c>
      <c r="O1079" s="1"/>
      <c r="P1079" s="1" t="s">
        <v>24</v>
      </c>
      <c r="Q1079" s="1" t="s">
        <v>2364</v>
      </c>
      <c r="R1079" s="1" t="s">
        <v>410</v>
      </c>
      <c r="S1079" s="1" t="s">
        <v>2365</v>
      </c>
      <c r="V1079" s="7" t="s">
        <v>3975</v>
      </c>
      <c r="W1079" s="1" t="s">
        <v>2366</v>
      </c>
      <c r="X1079" s="7" t="s">
        <v>4179</v>
      </c>
      <c r="Y1079" s="1" t="s">
        <v>3942</v>
      </c>
      <c r="Z1079" s="7" t="s">
        <v>4196</v>
      </c>
      <c r="AA1079" s="1">
        <v>8101940000</v>
      </c>
      <c r="AB1079" s="1">
        <v>10395</v>
      </c>
      <c r="AC1079" s="1">
        <v>10000</v>
      </c>
      <c r="AD1079" s="1">
        <v>398000</v>
      </c>
    </row>
    <row r="1080" spans="1:30" x14ac:dyDescent="0.25">
      <c r="A1080" s="1">
        <v>47455</v>
      </c>
      <c r="B1080" s="1" t="s">
        <v>2092</v>
      </c>
      <c r="C1080" s="2">
        <v>40438</v>
      </c>
      <c r="D1080" s="3">
        <v>2010</v>
      </c>
      <c r="E1080" s="3">
        <v>9</v>
      </c>
      <c r="F1080" s="1" t="s">
        <v>22</v>
      </c>
      <c r="G1080" s="1"/>
      <c r="H1080" s="1" t="s">
        <v>1836</v>
      </c>
      <c r="I1080" s="1" t="s">
        <v>3963</v>
      </c>
      <c r="J1080" s="1">
        <v>5053000797</v>
      </c>
      <c r="K1080" s="1" t="s">
        <v>44</v>
      </c>
      <c r="L1080" s="1" t="s">
        <v>2055</v>
      </c>
      <c r="M1080" s="1" t="s">
        <v>30</v>
      </c>
      <c r="N1080" s="7" t="s">
        <v>4086</v>
      </c>
      <c r="O1080" s="1"/>
      <c r="P1080" s="1" t="s">
        <v>24</v>
      </c>
      <c r="Q1080" s="1" t="s">
        <v>3363</v>
      </c>
      <c r="R1080" s="1" t="s">
        <v>410</v>
      </c>
      <c r="S1080" s="1" t="s">
        <v>2365</v>
      </c>
      <c r="V1080" s="7" t="s">
        <v>3975</v>
      </c>
      <c r="W1080" s="1" t="s">
        <v>2366</v>
      </c>
      <c r="X1080" s="7" t="s">
        <v>4179</v>
      </c>
      <c r="Y1080" s="1" t="s">
        <v>3942</v>
      </c>
      <c r="Z1080" s="7" t="s">
        <v>4196</v>
      </c>
      <c r="AA1080" s="1">
        <v>8101940000</v>
      </c>
      <c r="AB1080" s="1">
        <v>7159</v>
      </c>
      <c r="AC1080" s="1">
        <v>7000</v>
      </c>
      <c r="AD1080" s="1">
        <v>241500</v>
      </c>
    </row>
    <row r="1081" spans="1:30" x14ac:dyDescent="0.25">
      <c r="A1081" s="1">
        <v>47457</v>
      </c>
      <c r="B1081" s="1" t="s">
        <v>2100</v>
      </c>
      <c r="C1081" s="2">
        <v>40450</v>
      </c>
      <c r="D1081" s="3">
        <v>2010</v>
      </c>
      <c r="E1081" s="3">
        <v>9</v>
      </c>
      <c r="F1081" s="1" t="s">
        <v>22</v>
      </c>
      <c r="G1081" s="1"/>
      <c r="H1081" s="1" t="s">
        <v>1836</v>
      </c>
      <c r="I1081" s="1" t="s">
        <v>3963</v>
      </c>
      <c r="J1081" s="1">
        <v>5053000797</v>
      </c>
      <c r="K1081" s="1" t="s">
        <v>44</v>
      </c>
      <c r="L1081" s="1" t="s">
        <v>2055</v>
      </c>
      <c r="M1081" s="1" t="s">
        <v>30</v>
      </c>
      <c r="N1081" s="7" t="s">
        <v>4086</v>
      </c>
      <c r="O1081" s="1"/>
      <c r="P1081" s="1" t="s">
        <v>24</v>
      </c>
      <c r="Q1081" s="1" t="s">
        <v>3411</v>
      </c>
      <c r="R1081" s="1" t="s">
        <v>410</v>
      </c>
      <c r="S1081" s="1" t="s">
        <v>2365</v>
      </c>
      <c r="V1081" s="7" t="s">
        <v>3975</v>
      </c>
      <c r="W1081" s="1" t="s">
        <v>2366</v>
      </c>
      <c r="X1081" s="7" t="s">
        <v>4179</v>
      </c>
      <c r="Y1081" s="1" t="s">
        <v>3942</v>
      </c>
      <c r="Z1081" s="7" t="s">
        <v>4196</v>
      </c>
      <c r="AA1081" s="1">
        <v>8101940000</v>
      </c>
      <c r="AB1081" s="1">
        <v>8183</v>
      </c>
      <c r="AC1081" s="1">
        <v>8000</v>
      </c>
      <c r="AD1081" s="1">
        <v>276000</v>
      </c>
    </row>
    <row r="1082" spans="1:30" x14ac:dyDescent="0.25">
      <c r="A1082" s="1">
        <v>47460</v>
      </c>
      <c r="B1082" s="1" t="s">
        <v>2115</v>
      </c>
      <c r="C1082" s="2">
        <v>40464</v>
      </c>
      <c r="D1082" s="3">
        <v>2010</v>
      </c>
      <c r="E1082" s="3">
        <v>10</v>
      </c>
      <c r="F1082" s="1" t="s">
        <v>22</v>
      </c>
      <c r="G1082" s="1"/>
      <c r="H1082" s="1" t="s">
        <v>1836</v>
      </c>
      <c r="I1082" s="1" t="s">
        <v>3963</v>
      </c>
      <c r="J1082" s="1">
        <v>5053000797</v>
      </c>
      <c r="K1082" s="1" t="s">
        <v>44</v>
      </c>
      <c r="L1082" s="1" t="s">
        <v>45</v>
      </c>
      <c r="M1082" s="1" t="s">
        <v>30</v>
      </c>
      <c r="N1082" s="7" t="s">
        <v>4086</v>
      </c>
      <c r="O1082" s="1"/>
      <c r="P1082" s="1" t="s">
        <v>24</v>
      </c>
      <c r="Q1082" s="1" t="s">
        <v>3480</v>
      </c>
      <c r="R1082" s="1" t="s">
        <v>3481</v>
      </c>
      <c r="S1082" s="1" t="s">
        <v>2365</v>
      </c>
      <c r="V1082" s="7" t="s">
        <v>3975</v>
      </c>
      <c r="W1082" s="1" t="s">
        <v>2366</v>
      </c>
      <c r="X1082" s="7" t="s">
        <v>4179</v>
      </c>
      <c r="Y1082" s="1" t="s">
        <v>3942</v>
      </c>
      <c r="Z1082" s="7" t="s">
        <v>4196</v>
      </c>
      <c r="AA1082" s="1">
        <v>8101940000</v>
      </c>
      <c r="AB1082" s="1">
        <v>5190</v>
      </c>
      <c r="AC1082" s="1">
        <v>5000</v>
      </c>
      <c r="AD1082" s="1">
        <v>177500</v>
      </c>
    </row>
    <row r="1083" spans="1:30" x14ac:dyDescent="0.25">
      <c r="A1083" s="1">
        <v>3019</v>
      </c>
      <c r="B1083" s="1" t="s">
        <v>1887</v>
      </c>
      <c r="C1083" s="2">
        <v>40525</v>
      </c>
      <c r="D1083" s="3">
        <v>2010</v>
      </c>
      <c r="E1083" s="3">
        <v>12</v>
      </c>
      <c r="F1083" s="1" t="s">
        <v>22</v>
      </c>
      <c r="G1083" s="1"/>
      <c r="H1083" s="1"/>
      <c r="I1083" s="1" t="s">
        <v>95</v>
      </c>
      <c r="J1083" s="1">
        <v>5053005918</v>
      </c>
      <c r="K1083" s="1" t="s">
        <v>1226</v>
      </c>
      <c r="L1083" s="1" t="s">
        <v>1227</v>
      </c>
      <c r="M1083" s="1"/>
      <c r="N1083" s="7" t="s">
        <v>4200</v>
      </c>
      <c r="O1083" s="1"/>
      <c r="P1083" s="1" t="s">
        <v>24</v>
      </c>
      <c r="Q1083" s="1" t="s">
        <v>1888</v>
      </c>
      <c r="R1083" s="1" t="s">
        <v>3873</v>
      </c>
      <c r="S1083" s="1" t="s">
        <v>1889</v>
      </c>
      <c r="U1083" s="7">
        <f>IF(ISERROR(FIND("РУСАЛ",S1083,1)),0,1)</f>
        <v>0</v>
      </c>
      <c r="V1083" s="7" t="s">
        <v>4102</v>
      </c>
      <c r="W1083" s="1"/>
      <c r="X1083" s="7" t="s">
        <v>4184</v>
      </c>
      <c r="Y1083" s="1" t="s">
        <v>3932</v>
      </c>
      <c r="Z1083" s="7" t="s">
        <v>4195</v>
      </c>
      <c r="AA1083" s="1">
        <v>7503009000</v>
      </c>
      <c r="AB1083" s="1">
        <v>0.28000000000000003</v>
      </c>
      <c r="AC1083" s="1">
        <v>0.26</v>
      </c>
      <c r="AD1083" s="8">
        <v>1.72</v>
      </c>
    </row>
    <row r="1084" spans="1:30" x14ac:dyDescent="0.25">
      <c r="A1084" s="1">
        <v>3724</v>
      </c>
      <c r="B1084" s="1" t="s">
        <v>1940</v>
      </c>
      <c r="C1084" s="2">
        <v>40236</v>
      </c>
      <c r="D1084" s="3">
        <v>2010</v>
      </c>
      <c r="E1084" s="3">
        <v>2</v>
      </c>
      <c r="F1084" s="1" t="s">
        <v>22</v>
      </c>
      <c r="G1084" s="1"/>
      <c r="H1084" s="1"/>
      <c r="I1084" s="1"/>
      <c r="J1084" s="1">
        <v>5053005918</v>
      </c>
      <c r="K1084" s="1" t="s">
        <v>1226</v>
      </c>
      <c r="L1084" s="1" t="s">
        <v>1227</v>
      </c>
      <c r="M1084" s="1"/>
      <c r="N1084" s="7" t="s">
        <v>4200</v>
      </c>
      <c r="O1084" s="1"/>
      <c r="P1084" s="1" t="s">
        <v>24</v>
      </c>
      <c r="Q1084" s="1" t="s">
        <v>1941</v>
      </c>
      <c r="R1084" s="1" t="s">
        <v>410</v>
      </c>
      <c r="S1084" s="1" t="s">
        <v>1889</v>
      </c>
      <c r="U1084" s="7">
        <f>IF(ISERROR(FIND("РУСАЛ",S1084,1)),0,1)</f>
        <v>0</v>
      </c>
      <c r="V1084" s="7" t="s">
        <v>4102</v>
      </c>
      <c r="W1084" s="1"/>
      <c r="X1084" s="7" t="s">
        <v>4184</v>
      </c>
      <c r="Y1084" s="1" t="s">
        <v>3932</v>
      </c>
      <c r="Z1084" s="7" t="s">
        <v>4195</v>
      </c>
      <c r="AA1084" s="1">
        <v>7503009000</v>
      </c>
      <c r="AB1084" s="1">
        <v>0.25</v>
      </c>
      <c r="AC1084" s="1">
        <v>0.22</v>
      </c>
      <c r="AD1084" s="8">
        <v>1</v>
      </c>
    </row>
    <row r="1085" spans="1:30" x14ac:dyDescent="0.25">
      <c r="A1085" s="1">
        <v>8965</v>
      </c>
      <c r="B1085" s="1" t="s">
        <v>1887</v>
      </c>
      <c r="C1085" s="2">
        <v>40525</v>
      </c>
      <c r="D1085" s="3">
        <v>2010</v>
      </c>
      <c r="E1085" s="3">
        <v>12</v>
      </c>
      <c r="F1085" s="1" t="s">
        <v>22</v>
      </c>
      <c r="G1085" s="1"/>
      <c r="H1085" s="1"/>
      <c r="I1085" s="1" t="s">
        <v>95</v>
      </c>
      <c r="J1085" s="1">
        <v>5053005918</v>
      </c>
      <c r="K1085" s="1" t="s">
        <v>1226</v>
      </c>
      <c r="L1085" s="1" t="s">
        <v>1227</v>
      </c>
      <c r="M1085" s="1"/>
      <c r="N1085" s="7" t="s">
        <v>4200</v>
      </c>
      <c r="O1085" s="1"/>
      <c r="P1085" s="1" t="s">
        <v>24</v>
      </c>
      <c r="Q1085" s="1" t="s">
        <v>2506</v>
      </c>
      <c r="R1085" s="1" t="s">
        <v>3873</v>
      </c>
      <c r="S1085" s="1" t="s">
        <v>1889</v>
      </c>
      <c r="U1085" s="7">
        <f>IF(ISERROR(FIND("РУСАЛ",S1085,1)),0,1)</f>
        <v>0</v>
      </c>
      <c r="V1085" s="7" t="s">
        <v>4102</v>
      </c>
      <c r="W1085" s="1"/>
      <c r="X1085" s="7" t="s">
        <v>4191</v>
      </c>
      <c r="Y1085" s="1" t="s">
        <v>3955</v>
      </c>
      <c r="Z1085" s="7" t="s">
        <v>4195</v>
      </c>
      <c r="AA1085" s="1">
        <v>8109300000</v>
      </c>
      <c r="AB1085" s="1">
        <v>165</v>
      </c>
      <c r="AC1085" s="1">
        <v>144</v>
      </c>
      <c r="AD1085" s="1">
        <v>571.78</v>
      </c>
    </row>
    <row r="1086" spans="1:30" x14ac:dyDescent="0.25">
      <c r="A1086" s="1">
        <v>8966</v>
      </c>
      <c r="B1086" s="1" t="s">
        <v>2507</v>
      </c>
      <c r="C1086" s="2">
        <v>40525</v>
      </c>
      <c r="D1086" s="3">
        <v>2010</v>
      </c>
      <c r="E1086" s="3">
        <v>12</v>
      </c>
      <c r="F1086" s="1" t="s">
        <v>22</v>
      </c>
      <c r="G1086" s="1"/>
      <c r="H1086" s="1"/>
      <c r="I1086" s="1" t="s">
        <v>95</v>
      </c>
      <c r="J1086" s="1">
        <v>5053005918</v>
      </c>
      <c r="K1086" s="1" t="s">
        <v>1226</v>
      </c>
      <c r="L1086" s="1" t="s">
        <v>1227</v>
      </c>
      <c r="M1086" s="1"/>
      <c r="N1086" s="7" t="s">
        <v>4200</v>
      </c>
      <c r="O1086" s="1"/>
      <c r="P1086" s="1" t="s">
        <v>24</v>
      </c>
      <c r="Q1086" s="1" t="s">
        <v>2508</v>
      </c>
      <c r="R1086" s="7" t="s">
        <v>3873</v>
      </c>
      <c r="S1086" s="1" t="s">
        <v>1889</v>
      </c>
      <c r="U1086" s="7">
        <f>IF(ISERROR(FIND("РУСАЛ",S1086,1)),0,1)</f>
        <v>0</v>
      </c>
      <c r="V1086" s="7" t="s">
        <v>4102</v>
      </c>
      <c r="W1086" s="1"/>
      <c r="X1086" s="7" t="s">
        <v>4191</v>
      </c>
      <c r="Y1086" s="1" t="s">
        <v>3955</v>
      </c>
      <c r="Z1086" s="7" t="s">
        <v>4195</v>
      </c>
      <c r="AA1086" s="1">
        <v>8109300000</v>
      </c>
      <c r="AB1086" s="1">
        <v>37</v>
      </c>
      <c r="AC1086" s="1">
        <v>28</v>
      </c>
      <c r="AD1086" s="1">
        <v>110.08</v>
      </c>
    </row>
    <row r="1087" spans="1:30" x14ac:dyDescent="0.25">
      <c r="A1087" s="1">
        <v>9180</v>
      </c>
      <c r="B1087" s="1" t="s">
        <v>2591</v>
      </c>
      <c r="C1087" s="2">
        <v>40539</v>
      </c>
      <c r="D1087" s="3">
        <v>2010</v>
      </c>
      <c r="E1087" s="3">
        <v>12</v>
      </c>
      <c r="F1087" s="1" t="s">
        <v>22</v>
      </c>
      <c r="G1087" s="1"/>
      <c r="H1087" s="1"/>
      <c r="I1087" s="1" t="s">
        <v>95</v>
      </c>
      <c r="J1087" s="1">
        <v>5053005918</v>
      </c>
      <c r="K1087" s="1" t="s">
        <v>1226</v>
      </c>
      <c r="L1087" s="1" t="s">
        <v>1227</v>
      </c>
      <c r="M1087" s="1"/>
      <c r="N1087" s="7" t="s">
        <v>4200</v>
      </c>
      <c r="O1087" s="1"/>
      <c r="P1087" s="1" t="s">
        <v>24</v>
      </c>
      <c r="Q1087" s="1" t="s">
        <v>2592</v>
      </c>
      <c r="R1087" s="1" t="s">
        <v>3873</v>
      </c>
      <c r="S1087" s="1" t="s">
        <v>1889</v>
      </c>
      <c r="U1087" s="7">
        <f>IF(ISERROR(FIND("РУСАЛ",S1087,1)),0,1)</f>
        <v>0</v>
      </c>
      <c r="V1087" s="7" t="s">
        <v>4102</v>
      </c>
      <c r="W1087" s="1"/>
      <c r="X1087" s="7" t="s">
        <v>4191</v>
      </c>
      <c r="Y1087" s="1" t="s">
        <v>3955</v>
      </c>
      <c r="Z1087" s="7" t="s">
        <v>4195</v>
      </c>
      <c r="AA1087" s="1">
        <v>8109300000</v>
      </c>
      <c r="AB1087" s="1">
        <v>100</v>
      </c>
      <c r="AC1087" s="1">
        <v>80</v>
      </c>
      <c r="AD1087" s="1">
        <v>315.94</v>
      </c>
    </row>
    <row r="1088" spans="1:30" x14ac:dyDescent="0.25">
      <c r="A1088" s="1">
        <v>10852</v>
      </c>
      <c r="B1088" s="1" t="s">
        <v>1940</v>
      </c>
      <c r="C1088" s="2">
        <v>40236</v>
      </c>
      <c r="D1088" s="3">
        <v>2010</v>
      </c>
      <c r="E1088" s="3">
        <v>2</v>
      </c>
      <c r="F1088" s="1" t="s">
        <v>22</v>
      </c>
      <c r="G1088" s="1"/>
      <c r="H1088" s="1"/>
      <c r="I1088" s="1"/>
      <c r="J1088" s="1">
        <v>5053005918</v>
      </c>
      <c r="K1088" s="1" t="s">
        <v>1226</v>
      </c>
      <c r="L1088" s="1" t="s">
        <v>1227</v>
      </c>
      <c r="M1088" s="1"/>
      <c r="N1088" s="7" t="s">
        <v>4200</v>
      </c>
      <c r="O1088" s="1"/>
      <c r="P1088" s="1" t="s">
        <v>24</v>
      </c>
      <c r="Q1088" s="1" t="s">
        <v>2669</v>
      </c>
      <c r="R1088" s="1" t="s">
        <v>410</v>
      </c>
      <c r="S1088" s="1" t="s">
        <v>1889</v>
      </c>
      <c r="U1088" s="7">
        <f>IF(ISERROR(FIND("РУСАЛ",S1088,1)),0,1)</f>
        <v>0</v>
      </c>
      <c r="V1088" s="7" t="s">
        <v>4102</v>
      </c>
      <c r="W1088" s="1"/>
      <c r="X1088" s="7" t="s">
        <v>4191</v>
      </c>
      <c r="Y1088" s="1" t="s">
        <v>3955</v>
      </c>
      <c r="Z1088" s="7" t="s">
        <v>4195</v>
      </c>
      <c r="AA1088" s="1">
        <v>8109300000</v>
      </c>
      <c r="AB1088" s="1">
        <v>134</v>
      </c>
      <c r="AC1088" s="1">
        <v>115</v>
      </c>
      <c r="AD1088" s="1">
        <v>467</v>
      </c>
    </row>
    <row r="1089" spans="1:30" x14ac:dyDescent="0.25">
      <c r="A1089" s="1">
        <v>10919</v>
      </c>
      <c r="B1089" s="1" t="s">
        <v>2705</v>
      </c>
      <c r="C1089" s="2">
        <v>40253</v>
      </c>
      <c r="D1089" s="3">
        <v>2010</v>
      </c>
      <c r="E1089" s="3">
        <v>3</v>
      </c>
      <c r="F1089" s="1" t="s">
        <v>22</v>
      </c>
      <c r="G1089" s="1"/>
      <c r="H1089" s="1"/>
      <c r="I1089" s="1"/>
      <c r="J1089" s="1">
        <v>5053005918</v>
      </c>
      <c r="K1089" s="1" t="s">
        <v>1226</v>
      </c>
      <c r="L1089" s="1" t="s">
        <v>1227</v>
      </c>
      <c r="M1089" s="1"/>
      <c r="N1089" s="7" t="s">
        <v>4200</v>
      </c>
      <c r="O1089" s="1"/>
      <c r="P1089" s="1" t="s">
        <v>24</v>
      </c>
      <c r="Q1089" s="1" t="s">
        <v>2706</v>
      </c>
      <c r="R1089" s="1" t="s">
        <v>410</v>
      </c>
      <c r="S1089" s="1" t="s">
        <v>1889</v>
      </c>
      <c r="U1089" s="7">
        <f>IF(ISERROR(FIND("РУСАЛ",S1089,1)),0,1)</f>
        <v>0</v>
      </c>
      <c r="V1089" s="7" t="s">
        <v>4102</v>
      </c>
      <c r="W1089" s="1"/>
      <c r="X1089" s="7" t="s">
        <v>4191</v>
      </c>
      <c r="Y1089" s="1" t="s">
        <v>3955</v>
      </c>
      <c r="Z1089" s="7" t="s">
        <v>4195</v>
      </c>
      <c r="AA1089" s="1">
        <v>8109300000</v>
      </c>
      <c r="AB1089" s="1">
        <v>60</v>
      </c>
      <c r="AC1089" s="1">
        <v>49</v>
      </c>
      <c r="AD1089" s="1">
        <v>202</v>
      </c>
    </row>
    <row r="1090" spans="1:30" x14ac:dyDescent="0.25">
      <c r="A1090" s="1">
        <v>10926</v>
      </c>
      <c r="B1090" s="1" t="s">
        <v>2707</v>
      </c>
      <c r="C1090" s="2">
        <v>40246</v>
      </c>
      <c r="D1090" s="3">
        <v>2010</v>
      </c>
      <c r="E1090" s="3">
        <v>3</v>
      </c>
      <c r="F1090" s="1" t="s">
        <v>22</v>
      </c>
      <c r="G1090" s="1"/>
      <c r="H1090" s="1"/>
      <c r="I1090" s="1"/>
      <c r="J1090" s="1">
        <v>5053005918</v>
      </c>
      <c r="K1090" s="1" t="s">
        <v>1226</v>
      </c>
      <c r="L1090" s="1" t="s">
        <v>1227</v>
      </c>
      <c r="M1090" s="1"/>
      <c r="N1090" s="7" t="s">
        <v>4200</v>
      </c>
      <c r="O1090" s="1"/>
      <c r="P1090" s="1" t="s">
        <v>24</v>
      </c>
      <c r="Q1090" s="1" t="s">
        <v>2708</v>
      </c>
      <c r="R1090" s="1" t="s">
        <v>410</v>
      </c>
      <c r="S1090" s="1" t="s">
        <v>2709</v>
      </c>
      <c r="U1090" s="7">
        <f>IF(ISERROR(FIND("РУСАЛ",S1090,1)),0,1)</f>
        <v>0</v>
      </c>
      <c r="V1090" s="7" t="s">
        <v>4102</v>
      </c>
      <c r="W1090" s="1" t="s">
        <v>1913</v>
      </c>
      <c r="X1090" s="7" t="s">
        <v>4191</v>
      </c>
      <c r="Y1090" s="1" t="s">
        <v>3955</v>
      </c>
      <c r="Z1090" s="7" t="s">
        <v>4195</v>
      </c>
      <c r="AA1090" s="1">
        <v>8109300000</v>
      </c>
      <c r="AB1090" s="1">
        <v>65</v>
      </c>
      <c r="AC1090" s="1">
        <v>53</v>
      </c>
      <c r="AD1090" s="1">
        <v>217</v>
      </c>
    </row>
    <row r="1091" spans="1:30" x14ac:dyDescent="0.25">
      <c r="A1091" s="1">
        <v>14248</v>
      </c>
      <c r="B1091" s="1" t="s">
        <v>3044</v>
      </c>
      <c r="C1091" s="2">
        <v>40357</v>
      </c>
      <c r="D1091" s="3">
        <v>2010</v>
      </c>
      <c r="E1091" s="3">
        <v>6</v>
      </c>
      <c r="F1091" s="1" t="s">
        <v>22</v>
      </c>
      <c r="G1091" s="1"/>
      <c r="H1091" s="1"/>
      <c r="I1091" s="1"/>
      <c r="J1091" s="1">
        <v>5053005918</v>
      </c>
      <c r="K1091" s="1" t="s">
        <v>1226</v>
      </c>
      <c r="L1091" s="1" t="s">
        <v>2986</v>
      </c>
      <c r="M1091" s="1"/>
      <c r="N1091" s="7" t="s">
        <v>4200</v>
      </c>
      <c r="O1091" s="1"/>
      <c r="P1091" s="1" t="s">
        <v>24</v>
      </c>
      <c r="Q1091" s="1" t="s">
        <v>3045</v>
      </c>
      <c r="R1091" s="1" t="s">
        <v>3873</v>
      </c>
      <c r="S1091" s="1" t="s">
        <v>1889</v>
      </c>
      <c r="U1091" s="7">
        <f>IF(ISERROR(FIND("РУСАЛ",S1091,1)),0,1)</f>
        <v>0</v>
      </c>
      <c r="V1091" s="7" t="s">
        <v>4102</v>
      </c>
      <c r="W1091" s="1"/>
      <c r="X1091" s="7" t="s">
        <v>4191</v>
      </c>
      <c r="Y1091" s="1" t="s">
        <v>3955</v>
      </c>
      <c r="Z1091" s="7" t="s">
        <v>4195</v>
      </c>
      <c r="AA1091" s="1">
        <v>8109300000</v>
      </c>
      <c r="AB1091" s="1">
        <v>100</v>
      </c>
      <c r="AC1091" s="1">
        <v>85</v>
      </c>
      <c r="AD1091" s="1">
        <v>315.49</v>
      </c>
    </row>
    <row r="1092" spans="1:30" x14ac:dyDescent="0.25">
      <c r="A1092" s="1">
        <v>10684</v>
      </c>
      <c r="B1092" s="1" t="s">
        <v>2656</v>
      </c>
      <c r="C1092" s="2">
        <v>40225</v>
      </c>
      <c r="D1092" s="3">
        <v>2010</v>
      </c>
      <c r="E1092" s="3">
        <v>2</v>
      </c>
      <c r="F1092" s="1" t="s">
        <v>22</v>
      </c>
      <c r="G1092" s="1"/>
      <c r="H1092" s="1" t="s">
        <v>2657</v>
      </c>
      <c r="I1092" s="1" t="s">
        <v>2658</v>
      </c>
      <c r="J1092" s="1">
        <v>5053067167</v>
      </c>
      <c r="K1092" s="1" t="s">
        <v>1225</v>
      </c>
      <c r="L1092" s="1" t="s">
        <v>2648</v>
      </c>
      <c r="M1092" s="1" t="s">
        <v>57</v>
      </c>
      <c r="N1092" s="7" t="s">
        <v>4200</v>
      </c>
      <c r="O1092" s="1"/>
      <c r="P1092" s="1" t="s">
        <v>54</v>
      </c>
      <c r="Q1092" s="1" t="s">
        <v>2661</v>
      </c>
      <c r="R1092" s="1" t="s">
        <v>410</v>
      </c>
      <c r="S1092" s="1" t="s">
        <v>2659</v>
      </c>
      <c r="U1092" s="7">
        <f>IF(ISERROR(FIND("РУСАЛ",S1092,1)),0,1)</f>
        <v>0</v>
      </c>
      <c r="V1092" s="7" t="s">
        <v>4117</v>
      </c>
      <c r="W1092" s="1" t="s">
        <v>2660</v>
      </c>
      <c r="X1092" s="7" t="s">
        <v>4193</v>
      </c>
      <c r="Y1092" s="1" t="s">
        <v>3959</v>
      </c>
      <c r="Z1092" s="7" t="s">
        <v>4196</v>
      </c>
      <c r="AA1092" s="1">
        <v>8112290000</v>
      </c>
      <c r="AB1092" s="1">
        <v>21</v>
      </c>
      <c r="AC1092" s="1">
        <v>13</v>
      </c>
      <c r="AD1092" s="1">
        <v>2011</v>
      </c>
    </row>
    <row r="1093" spans="1:30" x14ac:dyDescent="0.25">
      <c r="A1093" s="1">
        <v>6855</v>
      </c>
      <c r="B1093" s="1" t="s">
        <v>2173</v>
      </c>
      <c r="C1093" s="2">
        <v>40192</v>
      </c>
      <c r="D1093" s="3">
        <v>2010</v>
      </c>
      <c r="E1093" s="3">
        <v>1</v>
      </c>
      <c r="F1093" s="1" t="s">
        <v>22</v>
      </c>
      <c r="G1093" s="1"/>
      <c r="H1093" s="1" t="s">
        <v>2174</v>
      </c>
      <c r="I1093" s="1" t="s">
        <v>2175</v>
      </c>
      <c r="J1093" s="1">
        <v>5190137602</v>
      </c>
      <c r="K1093" s="1" t="s">
        <v>710</v>
      </c>
      <c r="L1093" s="1" t="s">
        <v>711</v>
      </c>
      <c r="M1093" s="1" t="s">
        <v>94</v>
      </c>
      <c r="N1093" s="7" t="s">
        <v>4086</v>
      </c>
      <c r="O1093" s="1"/>
      <c r="P1093" s="1" t="s">
        <v>24</v>
      </c>
      <c r="Q1093" s="1" t="s">
        <v>2176</v>
      </c>
      <c r="R1093" s="1" t="s">
        <v>2177</v>
      </c>
      <c r="S1093" s="1" t="s">
        <v>2178</v>
      </c>
      <c r="U1093" s="7">
        <f>IF(ISERROR(FIND("РУСАЛ",S1093,1)),0,1)</f>
        <v>0</v>
      </c>
      <c r="V1093" s="7" t="s">
        <v>4017</v>
      </c>
      <c r="W1093" s="1"/>
      <c r="X1093" s="7" t="s">
        <v>4185</v>
      </c>
      <c r="Y1093" s="1" t="s">
        <v>3939</v>
      </c>
      <c r="Z1093" s="7" t="s">
        <v>4196</v>
      </c>
      <c r="AA1093" s="1">
        <v>8001200000</v>
      </c>
      <c r="AB1093" s="1">
        <v>51</v>
      </c>
      <c r="AC1093" s="1">
        <v>50</v>
      </c>
      <c r="AD1093" s="1">
        <v>1228</v>
      </c>
    </row>
    <row r="1094" spans="1:30" x14ac:dyDescent="0.25">
      <c r="A1094" s="1">
        <v>6890</v>
      </c>
      <c r="B1094" s="1" t="s">
        <v>2220</v>
      </c>
      <c r="C1094" s="2">
        <v>40197</v>
      </c>
      <c r="D1094" s="3">
        <v>2010</v>
      </c>
      <c r="E1094" s="3">
        <v>1</v>
      </c>
      <c r="F1094" s="1" t="s">
        <v>22</v>
      </c>
      <c r="G1094" s="1"/>
      <c r="H1094" s="1" t="s">
        <v>2174</v>
      </c>
      <c r="I1094" s="1" t="s">
        <v>2175</v>
      </c>
      <c r="J1094" s="1">
        <v>5190137602</v>
      </c>
      <c r="K1094" s="1" t="s">
        <v>710</v>
      </c>
      <c r="L1094" s="1" t="s">
        <v>711</v>
      </c>
      <c r="M1094" s="1" t="s">
        <v>94</v>
      </c>
      <c r="N1094" s="7" t="s">
        <v>4086</v>
      </c>
      <c r="O1094" s="1"/>
      <c r="P1094" s="1" t="s">
        <v>24</v>
      </c>
      <c r="Q1094" s="1" t="s">
        <v>2221</v>
      </c>
      <c r="R1094" s="1" t="s">
        <v>3873</v>
      </c>
      <c r="S1094" s="1" t="s">
        <v>2222</v>
      </c>
      <c r="U1094" s="7">
        <f>IF(ISERROR(FIND("РУСАЛ",S1094,1)),0,1)</f>
        <v>0</v>
      </c>
      <c r="V1094" s="7" t="s">
        <v>4024</v>
      </c>
      <c r="W1094" s="1"/>
      <c r="X1094" s="7" t="s">
        <v>4185</v>
      </c>
      <c r="Y1094" s="1" t="s">
        <v>3939</v>
      </c>
      <c r="Z1094" s="7" t="s">
        <v>4196</v>
      </c>
      <c r="AA1094" s="1">
        <v>8001200000</v>
      </c>
      <c r="AB1094" s="1">
        <v>2</v>
      </c>
      <c r="AC1094" s="1">
        <v>2</v>
      </c>
      <c r="AD1094" s="1">
        <v>50</v>
      </c>
    </row>
    <row r="1095" spans="1:30" x14ac:dyDescent="0.25">
      <c r="A1095" s="1">
        <v>6992</v>
      </c>
      <c r="B1095" s="1" t="s">
        <v>2262</v>
      </c>
      <c r="C1095" s="2">
        <v>40206</v>
      </c>
      <c r="D1095" s="3">
        <v>2010</v>
      </c>
      <c r="E1095" s="3">
        <v>1</v>
      </c>
      <c r="F1095" s="1" t="s">
        <v>22</v>
      </c>
      <c r="G1095" s="1"/>
      <c r="H1095" s="1" t="s">
        <v>2174</v>
      </c>
      <c r="I1095" s="1" t="s">
        <v>2175</v>
      </c>
      <c r="J1095" s="1">
        <v>5190137602</v>
      </c>
      <c r="K1095" s="1" t="s">
        <v>710</v>
      </c>
      <c r="L1095" s="1" t="s">
        <v>711</v>
      </c>
      <c r="M1095" s="1" t="s">
        <v>94</v>
      </c>
      <c r="N1095" s="7" t="s">
        <v>4086</v>
      </c>
      <c r="O1095" s="1"/>
      <c r="P1095" s="1" t="s">
        <v>24</v>
      </c>
      <c r="Q1095" s="1" t="s">
        <v>2263</v>
      </c>
      <c r="R1095" s="1" t="s">
        <v>2177</v>
      </c>
      <c r="S1095" s="1" t="s">
        <v>2178</v>
      </c>
      <c r="U1095" s="7">
        <f>IF(ISERROR(FIND("РУСАЛ",S1095,1)),0,1)</f>
        <v>0</v>
      </c>
      <c r="V1095" s="7" t="s">
        <v>4017</v>
      </c>
      <c r="W1095" s="1"/>
      <c r="X1095" s="7" t="s">
        <v>4185</v>
      </c>
      <c r="Y1095" s="1" t="s">
        <v>3939</v>
      </c>
      <c r="Z1095" s="7" t="s">
        <v>4196</v>
      </c>
      <c r="AA1095" s="1">
        <v>8001200000</v>
      </c>
      <c r="AB1095" s="1">
        <v>104</v>
      </c>
      <c r="AC1095" s="1">
        <v>103</v>
      </c>
      <c r="AD1095" s="1">
        <v>2253</v>
      </c>
    </row>
    <row r="1096" spans="1:30" x14ac:dyDescent="0.25">
      <c r="A1096" s="1">
        <v>8414</v>
      </c>
      <c r="B1096" s="1" t="s">
        <v>2367</v>
      </c>
      <c r="C1096" s="2">
        <v>40494</v>
      </c>
      <c r="D1096" s="3">
        <v>2010</v>
      </c>
      <c r="E1096" s="3">
        <v>11</v>
      </c>
      <c r="F1096" s="1" t="s">
        <v>22</v>
      </c>
      <c r="G1096" s="1"/>
      <c r="H1096" s="1" t="s">
        <v>2174</v>
      </c>
      <c r="I1096" s="1" t="s">
        <v>2368</v>
      </c>
      <c r="J1096" s="1">
        <v>5190137602</v>
      </c>
      <c r="K1096" s="1" t="s">
        <v>710</v>
      </c>
      <c r="L1096" s="1" t="s">
        <v>711</v>
      </c>
      <c r="M1096" s="1" t="s">
        <v>94</v>
      </c>
      <c r="N1096" s="7" t="s">
        <v>4086</v>
      </c>
      <c r="O1096" s="1"/>
      <c r="P1096" s="1" t="s">
        <v>24</v>
      </c>
      <c r="Q1096" s="1" t="s">
        <v>2369</v>
      </c>
      <c r="R1096" s="1" t="s">
        <v>3873</v>
      </c>
      <c r="S1096" s="1" t="s">
        <v>2222</v>
      </c>
      <c r="U1096" s="7">
        <f>IF(ISERROR(FIND("РУСАЛ",S1096,1)),0,1)</f>
        <v>0</v>
      </c>
      <c r="V1096" s="7" t="s">
        <v>4024</v>
      </c>
      <c r="W1096" s="1" t="s">
        <v>310</v>
      </c>
      <c r="X1096" s="7" t="s">
        <v>4185</v>
      </c>
      <c r="Y1096" s="1" t="s">
        <v>3939</v>
      </c>
      <c r="Z1096" s="7" t="s">
        <v>4196</v>
      </c>
      <c r="AA1096" s="1">
        <v>8001200000</v>
      </c>
      <c r="AB1096" s="1">
        <v>2</v>
      </c>
      <c r="AC1096" s="1">
        <v>2</v>
      </c>
      <c r="AD1096" s="1">
        <v>48.56</v>
      </c>
    </row>
    <row r="1097" spans="1:30" x14ac:dyDescent="0.25">
      <c r="A1097" s="1">
        <v>8520</v>
      </c>
      <c r="B1097" s="1" t="s">
        <v>2398</v>
      </c>
      <c r="C1097" s="2">
        <v>40498</v>
      </c>
      <c r="D1097" s="3">
        <v>2010</v>
      </c>
      <c r="E1097" s="3">
        <v>11</v>
      </c>
      <c r="F1097" s="1" t="s">
        <v>22</v>
      </c>
      <c r="G1097" s="1"/>
      <c r="H1097" s="1" t="s">
        <v>2174</v>
      </c>
      <c r="I1097" s="1" t="s">
        <v>2368</v>
      </c>
      <c r="J1097" s="1">
        <v>5190137602</v>
      </c>
      <c r="K1097" s="1" t="s">
        <v>710</v>
      </c>
      <c r="L1097" s="1" t="s">
        <v>711</v>
      </c>
      <c r="M1097" s="1" t="s">
        <v>94</v>
      </c>
      <c r="N1097" s="7" t="s">
        <v>4086</v>
      </c>
      <c r="O1097" s="1"/>
      <c r="P1097" s="1" t="s">
        <v>24</v>
      </c>
      <c r="Q1097" s="1" t="s">
        <v>2399</v>
      </c>
      <c r="R1097" s="1" t="s">
        <v>410</v>
      </c>
      <c r="S1097" s="1" t="s">
        <v>2178</v>
      </c>
      <c r="U1097" s="7">
        <f>IF(ISERROR(FIND("РУСАЛ",S1097,1)),0,1)</f>
        <v>0</v>
      </c>
      <c r="V1097" s="7" t="s">
        <v>4017</v>
      </c>
      <c r="W1097" s="1" t="s">
        <v>310</v>
      </c>
      <c r="X1097" s="7" t="s">
        <v>4185</v>
      </c>
      <c r="Y1097" s="1" t="s">
        <v>3939</v>
      </c>
      <c r="Z1097" s="7" t="s">
        <v>4196</v>
      </c>
      <c r="AA1097" s="1">
        <v>8001200000</v>
      </c>
      <c r="AB1097" s="1">
        <v>105</v>
      </c>
      <c r="AC1097" s="1">
        <v>102</v>
      </c>
      <c r="AD1097" s="1">
        <v>2677.29</v>
      </c>
    </row>
    <row r="1098" spans="1:30" x14ac:dyDescent="0.25">
      <c r="A1098" s="1">
        <v>8771</v>
      </c>
      <c r="B1098" s="1" t="s">
        <v>2454</v>
      </c>
      <c r="C1098" s="2">
        <v>40513</v>
      </c>
      <c r="D1098" s="3">
        <v>2010</v>
      </c>
      <c r="E1098" s="3">
        <v>12</v>
      </c>
      <c r="F1098" s="1" t="s">
        <v>22</v>
      </c>
      <c r="G1098" s="1"/>
      <c r="H1098" s="1" t="s">
        <v>2174</v>
      </c>
      <c r="I1098" s="1" t="s">
        <v>2368</v>
      </c>
      <c r="J1098" s="1">
        <v>5190137602</v>
      </c>
      <c r="K1098" s="1" t="s">
        <v>710</v>
      </c>
      <c r="L1098" s="1" t="s">
        <v>711</v>
      </c>
      <c r="M1098" s="1" t="s">
        <v>94</v>
      </c>
      <c r="N1098" s="7" t="s">
        <v>4200</v>
      </c>
      <c r="O1098" s="1"/>
      <c r="P1098" s="1" t="s">
        <v>24</v>
      </c>
      <c r="Q1098" s="1" t="s">
        <v>2455</v>
      </c>
      <c r="R1098" s="1" t="s">
        <v>1683</v>
      </c>
      <c r="S1098" s="1" t="s">
        <v>2178</v>
      </c>
      <c r="U1098" s="7">
        <f>IF(ISERROR(FIND("РУСАЛ",S1098,1)),0,1)</f>
        <v>0</v>
      </c>
      <c r="V1098" s="7" t="s">
        <v>4017</v>
      </c>
      <c r="W1098" s="1" t="s">
        <v>310</v>
      </c>
      <c r="X1098" s="7" t="s">
        <v>4185</v>
      </c>
      <c r="Y1098" s="1" t="s">
        <v>3939</v>
      </c>
      <c r="Z1098" s="7" t="s">
        <v>4196</v>
      </c>
      <c r="AA1098" s="1">
        <v>8001200000</v>
      </c>
      <c r="AB1098" s="1">
        <v>102</v>
      </c>
      <c r="AC1098" s="1">
        <v>100</v>
      </c>
      <c r="AD1098" s="1">
        <v>2544.98</v>
      </c>
    </row>
    <row r="1099" spans="1:30" x14ac:dyDescent="0.25">
      <c r="A1099" s="1">
        <v>11439</v>
      </c>
      <c r="B1099" s="1" t="s">
        <v>2743</v>
      </c>
      <c r="C1099" s="2">
        <v>40254</v>
      </c>
      <c r="D1099" s="3">
        <v>2010</v>
      </c>
      <c r="E1099" s="3">
        <v>3</v>
      </c>
      <c r="F1099" s="1" t="s">
        <v>22</v>
      </c>
      <c r="G1099" s="1"/>
      <c r="H1099" s="1" t="s">
        <v>2174</v>
      </c>
      <c r="I1099" s="1" t="s">
        <v>2368</v>
      </c>
      <c r="J1099" s="1">
        <v>5190137602</v>
      </c>
      <c r="K1099" s="1" t="s">
        <v>710</v>
      </c>
      <c r="L1099" s="1" t="s">
        <v>711</v>
      </c>
      <c r="M1099" s="1" t="s">
        <v>94</v>
      </c>
      <c r="N1099" s="7" t="s">
        <v>4086</v>
      </c>
      <c r="O1099" s="1"/>
      <c r="P1099" s="1" t="s">
        <v>24</v>
      </c>
      <c r="Q1099" s="1" t="s">
        <v>2744</v>
      </c>
      <c r="R1099" s="1" t="s">
        <v>410</v>
      </c>
      <c r="S1099" s="1" t="s">
        <v>2178</v>
      </c>
      <c r="U1099" s="7">
        <f>IF(ISERROR(FIND("РУСАЛ",S1099,1)),0,1)</f>
        <v>0</v>
      </c>
      <c r="V1099" s="7" t="s">
        <v>4017</v>
      </c>
      <c r="W1099" s="1" t="s">
        <v>197</v>
      </c>
      <c r="X1099" s="7" t="s">
        <v>4185</v>
      </c>
      <c r="Y1099" s="1" t="s">
        <v>3939</v>
      </c>
      <c r="Z1099" s="7" t="s">
        <v>4196</v>
      </c>
      <c r="AA1099" s="1">
        <v>8001200000</v>
      </c>
      <c r="AB1099" s="1">
        <v>77</v>
      </c>
      <c r="AC1099" s="1">
        <v>77</v>
      </c>
      <c r="AD1099" s="1">
        <v>1692</v>
      </c>
    </row>
    <row r="1100" spans="1:30" x14ac:dyDescent="0.25">
      <c r="A1100" s="1">
        <v>11768</v>
      </c>
      <c r="B1100" s="1" t="s">
        <v>2777</v>
      </c>
      <c r="C1100" s="2">
        <v>40266</v>
      </c>
      <c r="D1100" s="3">
        <v>2010</v>
      </c>
      <c r="E1100" s="3">
        <v>3</v>
      </c>
      <c r="F1100" s="1" t="s">
        <v>22</v>
      </c>
      <c r="G1100" s="1"/>
      <c r="H1100" s="1" t="s">
        <v>2174</v>
      </c>
      <c r="I1100" s="1" t="s">
        <v>2368</v>
      </c>
      <c r="J1100" s="1">
        <v>5190137602</v>
      </c>
      <c r="K1100" s="1" t="s">
        <v>710</v>
      </c>
      <c r="L1100" s="1" t="s">
        <v>711</v>
      </c>
      <c r="M1100" s="1" t="s">
        <v>94</v>
      </c>
      <c r="N1100" s="7" t="s">
        <v>4086</v>
      </c>
      <c r="O1100" s="1"/>
      <c r="P1100" s="1" t="s">
        <v>24</v>
      </c>
      <c r="Q1100" s="1" t="s">
        <v>2778</v>
      </c>
      <c r="R1100" s="1" t="s">
        <v>410</v>
      </c>
      <c r="S1100" s="1" t="s">
        <v>2222</v>
      </c>
      <c r="U1100" s="7">
        <f>IF(ISERROR(FIND("РУСАЛ",S1100,1)),0,1)</f>
        <v>0</v>
      </c>
      <c r="V1100" s="7" t="s">
        <v>4024</v>
      </c>
      <c r="W1100" s="1" t="s">
        <v>197</v>
      </c>
      <c r="X1100" s="7" t="s">
        <v>4185</v>
      </c>
      <c r="Y1100" s="1" t="s">
        <v>3939</v>
      </c>
      <c r="Z1100" s="7" t="s">
        <v>4196</v>
      </c>
      <c r="AA1100" s="1">
        <v>8001200000</v>
      </c>
      <c r="AB1100" s="1">
        <v>4</v>
      </c>
      <c r="AC1100" s="1">
        <v>3</v>
      </c>
      <c r="AD1100" s="1">
        <v>78</v>
      </c>
    </row>
    <row r="1101" spans="1:30" x14ac:dyDescent="0.25">
      <c r="A1101" s="1">
        <v>12495</v>
      </c>
      <c r="B1101" s="1" t="s">
        <v>2849</v>
      </c>
      <c r="C1101" s="2">
        <v>40288</v>
      </c>
      <c r="D1101" s="3">
        <v>2010</v>
      </c>
      <c r="E1101" s="3">
        <v>4</v>
      </c>
      <c r="F1101" s="1" t="s">
        <v>22</v>
      </c>
      <c r="G1101" s="1"/>
      <c r="H1101" s="1" t="s">
        <v>2174</v>
      </c>
      <c r="I1101" s="1" t="s">
        <v>2368</v>
      </c>
      <c r="J1101" s="1">
        <v>5190137602</v>
      </c>
      <c r="K1101" s="1" t="s">
        <v>710</v>
      </c>
      <c r="L1101" s="1" t="s">
        <v>2850</v>
      </c>
      <c r="M1101" s="1" t="s">
        <v>94</v>
      </c>
      <c r="N1101" s="7" t="s">
        <v>4086</v>
      </c>
      <c r="O1101" s="1"/>
      <c r="P1101" s="1" t="s">
        <v>24</v>
      </c>
      <c r="Q1101" s="1" t="s">
        <v>2851</v>
      </c>
      <c r="R1101" s="1" t="s">
        <v>410</v>
      </c>
      <c r="S1101" s="1" t="s">
        <v>2222</v>
      </c>
      <c r="U1101" s="7">
        <f>IF(ISERROR(FIND("РУСАЛ",S1101,1)),0,1)</f>
        <v>0</v>
      </c>
      <c r="V1101" s="7" t="s">
        <v>4024</v>
      </c>
      <c r="W1101" s="1" t="s">
        <v>197</v>
      </c>
      <c r="X1101" s="7" t="s">
        <v>4185</v>
      </c>
      <c r="Y1101" s="1" t="s">
        <v>3939</v>
      </c>
      <c r="Z1101" s="7" t="s">
        <v>4196</v>
      </c>
      <c r="AA1101" s="1">
        <v>8001200000</v>
      </c>
      <c r="AB1101" s="1">
        <v>2</v>
      </c>
      <c r="AC1101" s="1">
        <v>2</v>
      </c>
      <c r="AD1101" s="1">
        <v>48</v>
      </c>
    </row>
    <row r="1102" spans="1:30" x14ac:dyDescent="0.25">
      <c r="A1102" s="1">
        <v>12615</v>
      </c>
      <c r="B1102" s="1" t="s">
        <v>2893</v>
      </c>
      <c r="C1102" s="2">
        <v>40310</v>
      </c>
      <c r="D1102" s="3">
        <v>2010</v>
      </c>
      <c r="E1102" s="3">
        <v>5</v>
      </c>
      <c r="F1102" s="1" t="s">
        <v>22</v>
      </c>
      <c r="G1102" s="1"/>
      <c r="H1102" s="1" t="s">
        <v>2174</v>
      </c>
      <c r="I1102" s="1" t="s">
        <v>2368</v>
      </c>
      <c r="J1102" s="1">
        <v>5190137602</v>
      </c>
      <c r="K1102" s="1" t="s">
        <v>710</v>
      </c>
      <c r="L1102" s="1" t="s">
        <v>2850</v>
      </c>
      <c r="M1102" s="1" t="s">
        <v>94</v>
      </c>
      <c r="N1102" s="7" t="s">
        <v>4086</v>
      </c>
      <c r="O1102" s="1"/>
      <c r="P1102" s="1" t="s">
        <v>24</v>
      </c>
      <c r="Q1102" s="1" t="s">
        <v>2894</v>
      </c>
      <c r="R1102" s="1" t="s">
        <v>410</v>
      </c>
      <c r="S1102" s="1" t="s">
        <v>2222</v>
      </c>
      <c r="U1102" s="7">
        <f>IF(ISERROR(FIND("РУСАЛ",S1102,1)),0,1)</f>
        <v>0</v>
      </c>
      <c r="V1102" s="7" t="s">
        <v>4024</v>
      </c>
      <c r="W1102" s="1" t="s">
        <v>310</v>
      </c>
      <c r="X1102" s="7" t="s">
        <v>4185</v>
      </c>
      <c r="Y1102" s="1" t="s">
        <v>3939</v>
      </c>
      <c r="Z1102" s="7" t="s">
        <v>4196</v>
      </c>
      <c r="AA1102" s="1">
        <v>8001200000</v>
      </c>
      <c r="AB1102" s="1">
        <v>4</v>
      </c>
      <c r="AC1102" s="1">
        <v>2</v>
      </c>
      <c r="AD1102" s="1">
        <v>46</v>
      </c>
    </row>
    <row r="1103" spans="1:30" x14ac:dyDescent="0.25">
      <c r="A1103" s="1">
        <v>13892</v>
      </c>
      <c r="B1103" s="1" t="s">
        <v>2976</v>
      </c>
      <c r="C1103" s="2">
        <v>40331</v>
      </c>
      <c r="D1103" s="3">
        <v>2010</v>
      </c>
      <c r="E1103" s="3">
        <v>6</v>
      </c>
      <c r="F1103" s="1" t="s">
        <v>22</v>
      </c>
      <c r="G1103" s="1"/>
      <c r="H1103" s="1" t="s">
        <v>2174</v>
      </c>
      <c r="I1103" s="1" t="s">
        <v>2368</v>
      </c>
      <c r="J1103" s="1">
        <v>5190137602</v>
      </c>
      <c r="K1103" s="1" t="s">
        <v>710</v>
      </c>
      <c r="L1103" s="1" t="s">
        <v>2850</v>
      </c>
      <c r="M1103" s="1" t="s">
        <v>94</v>
      </c>
      <c r="N1103" s="7" t="s">
        <v>4086</v>
      </c>
      <c r="O1103" s="1"/>
      <c r="P1103" s="1" t="s">
        <v>24</v>
      </c>
      <c r="Q1103" s="1" t="s">
        <v>2977</v>
      </c>
      <c r="R1103" s="1" t="s">
        <v>2978</v>
      </c>
      <c r="S1103" s="1" t="s">
        <v>2222</v>
      </c>
      <c r="U1103" s="7">
        <f>IF(ISERROR(FIND("РУСАЛ",S1103,1)),0,1)</f>
        <v>0</v>
      </c>
      <c r="V1103" s="7" t="s">
        <v>4024</v>
      </c>
      <c r="W1103" s="1" t="s">
        <v>310</v>
      </c>
      <c r="X1103" s="7" t="s">
        <v>4185</v>
      </c>
      <c r="Y1103" s="1" t="s">
        <v>3939</v>
      </c>
      <c r="Z1103" s="7" t="s">
        <v>4196</v>
      </c>
      <c r="AA1103" s="1">
        <v>8001200000</v>
      </c>
      <c r="AB1103" s="1">
        <v>3</v>
      </c>
      <c r="AC1103" s="1">
        <v>2</v>
      </c>
      <c r="AD1103" s="1">
        <v>58</v>
      </c>
    </row>
    <row r="1104" spans="1:30" x14ac:dyDescent="0.25">
      <c r="A1104" s="1">
        <v>14239</v>
      </c>
      <c r="B1104" s="1" t="s">
        <v>3037</v>
      </c>
      <c r="C1104" s="2">
        <v>40357</v>
      </c>
      <c r="D1104" s="3">
        <v>2010</v>
      </c>
      <c r="E1104" s="3">
        <v>6</v>
      </c>
      <c r="F1104" s="1" t="s">
        <v>22</v>
      </c>
      <c r="G1104" s="1"/>
      <c r="H1104" s="1" t="s">
        <v>3038</v>
      </c>
      <c r="I1104" s="1" t="s">
        <v>3039</v>
      </c>
      <c r="J1104" s="1">
        <v>5190137602</v>
      </c>
      <c r="K1104" s="1" t="s">
        <v>710</v>
      </c>
      <c r="L1104" s="1" t="s">
        <v>2850</v>
      </c>
      <c r="M1104" s="1" t="s">
        <v>72</v>
      </c>
      <c r="N1104" s="7" t="s">
        <v>4086</v>
      </c>
      <c r="O1104" s="1"/>
      <c r="P1104" s="1" t="s">
        <v>52</v>
      </c>
      <c r="Q1104" s="1" t="s">
        <v>3040</v>
      </c>
      <c r="R1104" s="1" t="s">
        <v>3873</v>
      </c>
      <c r="S1104" s="1" t="s">
        <v>2178</v>
      </c>
      <c r="U1104" s="7">
        <f>IF(ISERROR(FIND("РУСАЛ",S1104,1)),0,1)</f>
        <v>0</v>
      </c>
      <c r="V1104" s="7" t="s">
        <v>4017</v>
      </c>
      <c r="W1104" s="1" t="s">
        <v>310</v>
      </c>
      <c r="X1104" s="7" t="s">
        <v>4185</v>
      </c>
      <c r="Y1104" s="1" t="s">
        <v>3939</v>
      </c>
      <c r="Z1104" s="7" t="s">
        <v>4196</v>
      </c>
      <c r="AA1104" s="1">
        <v>8001200000</v>
      </c>
      <c r="AB1104" s="1">
        <v>78</v>
      </c>
      <c r="AC1104" s="1">
        <v>75</v>
      </c>
      <c r="AD1104" s="1">
        <v>1394.31</v>
      </c>
    </row>
    <row r="1105" spans="1:30" x14ac:dyDescent="0.25">
      <c r="A1105" s="1">
        <v>14240</v>
      </c>
      <c r="B1105" s="1" t="s">
        <v>3041</v>
      </c>
      <c r="C1105" s="2">
        <v>40357</v>
      </c>
      <c r="D1105" s="3">
        <v>2010</v>
      </c>
      <c r="E1105" s="3">
        <v>6</v>
      </c>
      <c r="F1105" s="1" t="s">
        <v>22</v>
      </c>
      <c r="G1105" s="1"/>
      <c r="H1105" s="1" t="s">
        <v>2174</v>
      </c>
      <c r="I1105" s="1" t="s">
        <v>2368</v>
      </c>
      <c r="J1105" s="1">
        <v>5190137602</v>
      </c>
      <c r="K1105" s="1" t="s">
        <v>710</v>
      </c>
      <c r="L1105" s="1" t="s">
        <v>2850</v>
      </c>
      <c r="M1105" s="1" t="s">
        <v>94</v>
      </c>
      <c r="N1105" s="7" t="s">
        <v>4086</v>
      </c>
      <c r="O1105" s="1"/>
      <c r="P1105" s="1" t="s">
        <v>24</v>
      </c>
      <c r="Q1105" s="1" t="s">
        <v>3042</v>
      </c>
      <c r="R1105" s="1" t="s">
        <v>3873</v>
      </c>
      <c r="S1105" s="1" t="s">
        <v>2178</v>
      </c>
      <c r="U1105" s="7">
        <f>IF(ISERROR(FIND("РУСАЛ",S1105,1)),0,1)</f>
        <v>0</v>
      </c>
      <c r="V1105" s="7" t="s">
        <v>4017</v>
      </c>
      <c r="W1105" s="1" t="s">
        <v>310</v>
      </c>
      <c r="X1105" s="7" t="s">
        <v>4185</v>
      </c>
      <c r="Y1105" s="1" t="s">
        <v>3939</v>
      </c>
      <c r="Z1105" s="7" t="s">
        <v>4196</v>
      </c>
      <c r="AA1105" s="1">
        <v>8001200000</v>
      </c>
      <c r="AB1105" s="1">
        <v>105</v>
      </c>
      <c r="AC1105" s="1">
        <v>103</v>
      </c>
      <c r="AD1105" s="1">
        <v>2034.94</v>
      </c>
    </row>
    <row r="1106" spans="1:30" x14ac:dyDescent="0.25">
      <c r="A1106" s="1">
        <v>14575</v>
      </c>
      <c r="B1106" s="1" t="s">
        <v>3085</v>
      </c>
      <c r="C1106" s="2">
        <v>40298</v>
      </c>
      <c r="D1106" s="3">
        <v>2010</v>
      </c>
      <c r="E1106" s="3">
        <v>4</v>
      </c>
      <c r="F1106" s="1" t="s">
        <v>22</v>
      </c>
      <c r="G1106" s="1"/>
      <c r="H1106" s="1" t="s">
        <v>2174</v>
      </c>
      <c r="I1106" s="1" t="s">
        <v>2368</v>
      </c>
      <c r="J1106" s="1">
        <v>5190137602</v>
      </c>
      <c r="K1106" s="1" t="s">
        <v>710</v>
      </c>
      <c r="L1106" s="1" t="s">
        <v>2850</v>
      </c>
      <c r="M1106" s="1" t="s">
        <v>94</v>
      </c>
      <c r="N1106" s="7" t="s">
        <v>4200</v>
      </c>
      <c r="O1106" s="1"/>
      <c r="P1106" s="1" t="s">
        <v>24</v>
      </c>
      <c r="Q1106" s="1" t="s">
        <v>3086</v>
      </c>
      <c r="R1106" s="1" t="s">
        <v>410</v>
      </c>
      <c r="S1106" s="1" t="s">
        <v>2178</v>
      </c>
      <c r="U1106" s="7">
        <f>IF(ISERROR(FIND("РУСАЛ",S1106,1)),0,1)</f>
        <v>0</v>
      </c>
      <c r="V1106" s="7" t="s">
        <v>4017</v>
      </c>
      <c r="W1106" s="1" t="s">
        <v>310</v>
      </c>
      <c r="X1106" s="7" t="s">
        <v>4185</v>
      </c>
      <c r="Y1106" s="1" t="s">
        <v>3939</v>
      </c>
      <c r="Z1106" s="7" t="s">
        <v>4196</v>
      </c>
      <c r="AA1106" s="1">
        <v>8001200000</v>
      </c>
      <c r="AB1106" s="1">
        <v>106</v>
      </c>
      <c r="AC1106" s="1">
        <v>103</v>
      </c>
      <c r="AD1106" s="1">
        <v>2215</v>
      </c>
    </row>
    <row r="1107" spans="1:30" x14ac:dyDescent="0.25">
      <c r="A1107" s="1">
        <v>14622</v>
      </c>
      <c r="B1107" s="1" t="s">
        <v>3088</v>
      </c>
      <c r="C1107" s="2">
        <v>40360</v>
      </c>
      <c r="D1107" s="3">
        <v>2010</v>
      </c>
      <c r="E1107" s="3">
        <v>7</v>
      </c>
      <c r="F1107" s="1" t="s">
        <v>22</v>
      </c>
      <c r="G1107" s="1"/>
      <c r="H1107" s="1" t="s">
        <v>2174</v>
      </c>
      <c r="I1107" s="1" t="s">
        <v>2368</v>
      </c>
      <c r="J1107" s="1">
        <v>5190137602</v>
      </c>
      <c r="K1107" s="1" t="s">
        <v>710</v>
      </c>
      <c r="L1107" s="1" t="s">
        <v>2850</v>
      </c>
      <c r="M1107" s="1" t="s">
        <v>94</v>
      </c>
      <c r="N1107" s="7" t="s">
        <v>4086</v>
      </c>
      <c r="O1107" s="1"/>
      <c r="P1107" s="1" t="s">
        <v>24</v>
      </c>
      <c r="Q1107" s="1" t="s">
        <v>1313</v>
      </c>
      <c r="R1107" s="1" t="s">
        <v>410</v>
      </c>
      <c r="S1107" s="1" t="s">
        <v>2222</v>
      </c>
      <c r="U1107" s="7">
        <f>IF(ISERROR(FIND("РУСАЛ",S1107,1)),0,1)</f>
        <v>0</v>
      </c>
      <c r="V1107" s="7" t="s">
        <v>4024</v>
      </c>
      <c r="W1107" s="1" t="s">
        <v>310</v>
      </c>
      <c r="X1107" s="7" t="s">
        <v>4185</v>
      </c>
      <c r="Y1107" s="1" t="s">
        <v>3939</v>
      </c>
      <c r="Z1107" s="7" t="s">
        <v>4196</v>
      </c>
      <c r="AA1107" s="1">
        <v>8001200000</v>
      </c>
      <c r="AB1107" s="1">
        <v>1</v>
      </c>
      <c r="AC1107" s="1">
        <v>1</v>
      </c>
      <c r="AD1107" s="1">
        <v>29.36</v>
      </c>
    </row>
    <row r="1108" spans="1:30" x14ac:dyDescent="0.25">
      <c r="A1108" s="1">
        <v>16579</v>
      </c>
      <c r="B1108" s="1" t="s">
        <v>3269</v>
      </c>
      <c r="C1108" s="2">
        <v>40410</v>
      </c>
      <c r="D1108" s="3">
        <v>2010</v>
      </c>
      <c r="E1108" s="3">
        <v>8</v>
      </c>
      <c r="F1108" s="1" t="s">
        <v>22</v>
      </c>
      <c r="G1108" s="1"/>
      <c r="H1108" s="1" t="s">
        <v>2174</v>
      </c>
      <c r="I1108" s="1" t="s">
        <v>2368</v>
      </c>
      <c r="J1108" s="1">
        <v>5190137602</v>
      </c>
      <c r="K1108" s="1" t="s">
        <v>710</v>
      </c>
      <c r="L1108" s="1" t="s">
        <v>2850</v>
      </c>
      <c r="M1108" s="1" t="s">
        <v>94</v>
      </c>
      <c r="N1108" s="7" t="s">
        <v>4086</v>
      </c>
      <c r="O1108" s="1"/>
      <c r="P1108" s="1" t="s">
        <v>24</v>
      </c>
      <c r="Q1108" s="1" t="s">
        <v>3270</v>
      </c>
      <c r="R1108" s="1" t="s">
        <v>410</v>
      </c>
      <c r="S1108" s="1" t="s">
        <v>1003</v>
      </c>
      <c r="U1108" s="7">
        <f>IF(ISERROR(FIND("РУСАЛ",S1108,1)),0,1)</f>
        <v>0</v>
      </c>
      <c r="V1108" s="7" t="s">
        <v>4024</v>
      </c>
      <c r="W1108" s="1" t="s">
        <v>197</v>
      </c>
      <c r="X1108" s="7" t="s">
        <v>4185</v>
      </c>
      <c r="Y1108" s="1" t="s">
        <v>3939</v>
      </c>
      <c r="Z1108" s="7" t="s">
        <v>4196</v>
      </c>
      <c r="AA1108" s="1">
        <v>8001200000</v>
      </c>
      <c r="AB1108" s="1">
        <v>0.6</v>
      </c>
      <c r="AC1108" s="1">
        <v>0.5</v>
      </c>
      <c r="AD1108" s="1">
        <v>15.38</v>
      </c>
    </row>
    <row r="1109" spans="1:30" x14ac:dyDescent="0.25">
      <c r="A1109" s="1">
        <v>17270</v>
      </c>
      <c r="B1109" s="1" t="s">
        <v>3353</v>
      </c>
      <c r="C1109" s="2">
        <v>40429</v>
      </c>
      <c r="D1109" s="3">
        <v>2010</v>
      </c>
      <c r="E1109" s="3">
        <v>9</v>
      </c>
      <c r="F1109" s="1" t="s">
        <v>22</v>
      </c>
      <c r="G1109" s="1"/>
      <c r="H1109" s="1" t="s">
        <v>2174</v>
      </c>
      <c r="I1109" s="1" t="s">
        <v>2368</v>
      </c>
      <c r="J1109" s="1">
        <v>5190137602</v>
      </c>
      <c r="K1109" s="1" t="s">
        <v>710</v>
      </c>
      <c r="L1109" s="1" t="s">
        <v>2850</v>
      </c>
      <c r="M1109" s="1" t="s">
        <v>94</v>
      </c>
      <c r="N1109" s="7" t="s">
        <v>4086</v>
      </c>
      <c r="O1109" s="1"/>
      <c r="P1109" s="1" t="s">
        <v>24</v>
      </c>
      <c r="Q1109" s="1" t="s">
        <v>3354</v>
      </c>
      <c r="R1109" s="1" t="s">
        <v>410</v>
      </c>
      <c r="S1109" s="1" t="s">
        <v>2222</v>
      </c>
      <c r="U1109" s="7">
        <f>IF(ISERROR(FIND("РУСАЛ",S1109,1)),0,1)</f>
        <v>0</v>
      </c>
      <c r="V1109" s="7" t="s">
        <v>4024</v>
      </c>
      <c r="W1109" s="1" t="s">
        <v>310</v>
      </c>
      <c r="X1109" s="7" t="s">
        <v>4185</v>
      </c>
      <c r="Y1109" s="1" t="s">
        <v>3939</v>
      </c>
      <c r="Z1109" s="7" t="s">
        <v>4196</v>
      </c>
      <c r="AA1109" s="1">
        <v>8001200000</v>
      </c>
      <c r="AB1109" s="1">
        <v>0.38</v>
      </c>
      <c r="AC1109" s="1">
        <v>0.25</v>
      </c>
      <c r="AD1109" s="1">
        <v>7.71</v>
      </c>
    </row>
    <row r="1110" spans="1:30" x14ac:dyDescent="0.25">
      <c r="A1110" s="1">
        <v>17502</v>
      </c>
      <c r="B1110" s="1" t="s">
        <v>3406</v>
      </c>
      <c r="C1110" s="2">
        <v>40449</v>
      </c>
      <c r="D1110" s="3">
        <v>2010</v>
      </c>
      <c r="E1110" s="3">
        <v>9</v>
      </c>
      <c r="F1110" s="1" t="s">
        <v>22</v>
      </c>
      <c r="G1110" s="1"/>
      <c r="H1110" s="1" t="s">
        <v>3038</v>
      </c>
      <c r="I1110" s="1" t="s">
        <v>3039</v>
      </c>
      <c r="J1110" s="1">
        <v>5190137602</v>
      </c>
      <c r="K1110" s="1" t="s">
        <v>710</v>
      </c>
      <c r="L1110" s="1" t="s">
        <v>2850</v>
      </c>
      <c r="M1110" s="1" t="s">
        <v>72</v>
      </c>
      <c r="N1110" s="7" t="s">
        <v>4200</v>
      </c>
      <c r="O1110" s="1"/>
      <c r="P1110" s="1" t="s">
        <v>52</v>
      </c>
      <c r="Q1110" s="1" t="s">
        <v>3407</v>
      </c>
      <c r="R1110" s="1" t="s">
        <v>410</v>
      </c>
      <c r="S1110" s="1" t="s">
        <v>2178</v>
      </c>
      <c r="U1110" s="7">
        <f>IF(ISERROR(FIND("РУСАЛ",S1110,1)),0,1)</f>
        <v>0</v>
      </c>
      <c r="V1110" s="7" t="s">
        <v>4017</v>
      </c>
      <c r="W1110" s="1" t="s">
        <v>310</v>
      </c>
      <c r="X1110" s="7" t="s">
        <v>4185</v>
      </c>
      <c r="Y1110" s="1" t="s">
        <v>3939</v>
      </c>
      <c r="Z1110" s="7" t="s">
        <v>4196</v>
      </c>
      <c r="AA1110" s="1">
        <v>8001200000</v>
      </c>
      <c r="AB1110" s="1">
        <v>77</v>
      </c>
      <c r="AC1110" s="1">
        <v>76</v>
      </c>
      <c r="AD1110" s="1">
        <v>2015.31</v>
      </c>
    </row>
    <row r="1111" spans="1:30" x14ac:dyDescent="0.25">
      <c r="A1111" s="1">
        <v>17508</v>
      </c>
      <c r="B1111" s="1" t="s">
        <v>3408</v>
      </c>
      <c r="C1111" s="2">
        <v>40449</v>
      </c>
      <c r="D1111" s="3">
        <v>2010</v>
      </c>
      <c r="E1111" s="3">
        <v>9</v>
      </c>
      <c r="F1111" s="1" t="s">
        <v>22</v>
      </c>
      <c r="G1111" s="1"/>
      <c r="H1111" s="1" t="s">
        <v>2174</v>
      </c>
      <c r="I1111" s="1" t="s">
        <v>2368</v>
      </c>
      <c r="J1111" s="1">
        <v>5190137602</v>
      </c>
      <c r="K1111" s="1" t="s">
        <v>710</v>
      </c>
      <c r="L1111" s="1" t="s">
        <v>2850</v>
      </c>
      <c r="M1111" s="1" t="s">
        <v>94</v>
      </c>
      <c r="N1111" s="7" t="s">
        <v>4086</v>
      </c>
      <c r="O1111" s="1"/>
      <c r="P1111" s="1" t="s">
        <v>24</v>
      </c>
      <c r="Q1111" s="1" t="s">
        <v>3409</v>
      </c>
      <c r="R1111" s="1" t="s">
        <v>410</v>
      </c>
      <c r="S1111" s="1" t="s">
        <v>2222</v>
      </c>
      <c r="U1111" s="7">
        <f>IF(ISERROR(FIND("РУСАЛ",S1111,1)),0,1)</f>
        <v>0</v>
      </c>
      <c r="V1111" s="7" t="s">
        <v>4024</v>
      </c>
      <c r="W1111" s="1" t="s">
        <v>197</v>
      </c>
      <c r="X1111" s="7" t="s">
        <v>4185</v>
      </c>
      <c r="Y1111" s="1" t="s">
        <v>3939</v>
      </c>
      <c r="Z1111" s="7" t="s">
        <v>4196</v>
      </c>
      <c r="AA1111" s="1">
        <v>8001200000</v>
      </c>
      <c r="AB1111" s="1">
        <v>3</v>
      </c>
      <c r="AC1111" s="1">
        <v>1</v>
      </c>
      <c r="AD1111" s="1">
        <v>40.520000000000003</v>
      </c>
    </row>
    <row r="1112" spans="1:30" x14ac:dyDescent="0.25">
      <c r="A1112" s="1">
        <v>17787</v>
      </c>
      <c r="B1112" s="1" t="s">
        <v>3497</v>
      </c>
      <c r="C1112" s="2">
        <v>40466</v>
      </c>
      <c r="D1112" s="3">
        <v>2010</v>
      </c>
      <c r="E1112" s="3">
        <v>10</v>
      </c>
      <c r="F1112" s="1" t="s">
        <v>22</v>
      </c>
      <c r="G1112" s="1"/>
      <c r="H1112" s="1" t="s">
        <v>2174</v>
      </c>
      <c r="I1112" s="1"/>
      <c r="J1112" s="1">
        <v>5190137602</v>
      </c>
      <c r="K1112" s="1" t="s">
        <v>710</v>
      </c>
      <c r="L1112" s="1" t="s">
        <v>711</v>
      </c>
      <c r="M1112" s="1" t="s">
        <v>94</v>
      </c>
      <c r="N1112" s="7" t="s">
        <v>4086</v>
      </c>
      <c r="O1112" s="1"/>
      <c r="P1112" s="1" t="s">
        <v>24</v>
      </c>
      <c r="Q1112" s="1" t="s">
        <v>2369</v>
      </c>
      <c r="R1112" s="1" t="s">
        <v>1806</v>
      </c>
      <c r="S1112" s="1" t="s">
        <v>2222</v>
      </c>
      <c r="U1112" s="7">
        <f>IF(ISERROR(FIND("РУСАЛ",S1112,1)),0,1)</f>
        <v>0</v>
      </c>
      <c r="V1112" s="7" t="s">
        <v>4024</v>
      </c>
      <c r="W1112" s="1" t="s">
        <v>197</v>
      </c>
      <c r="X1112" s="7" t="s">
        <v>4185</v>
      </c>
      <c r="Y1112" s="1" t="s">
        <v>3939</v>
      </c>
      <c r="Z1112" s="7" t="s">
        <v>4196</v>
      </c>
      <c r="AA1112" s="1">
        <v>8001200000</v>
      </c>
      <c r="AB1112" s="1">
        <v>3</v>
      </c>
      <c r="AC1112" s="1">
        <v>2</v>
      </c>
      <c r="AD1112" s="1">
        <v>49.79</v>
      </c>
    </row>
    <row r="1113" spans="1:30" x14ac:dyDescent="0.25">
      <c r="A1113" s="1">
        <v>39549</v>
      </c>
      <c r="B1113" s="1" t="s">
        <v>707</v>
      </c>
      <c r="C1113" s="2">
        <v>40564</v>
      </c>
      <c r="D1113" s="3">
        <v>2011</v>
      </c>
      <c r="E1113" s="3">
        <v>1</v>
      </c>
      <c r="F1113" s="1" t="s">
        <v>22</v>
      </c>
      <c r="G1113" s="1"/>
      <c r="H1113" s="1" t="s">
        <v>708</v>
      </c>
      <c r="I1113" s="1" t="s">
        <v>709</v>
      </c>
      <c r="J1113" s="1">
        <v>5190137602</v>
      </c>
      <c r="K1113" s="1" t="s">
        <v>710</v>
      </c>
      <c r="L1113" s="1" t="s">
        <v>711</v>
      </c>
      <c r="M1113" s="1" t="s">
        <v>72</v>
      </c>
      <c r="N1113" s="7" t="s">
        <v>4211</v>
      </c>
      <c r="O1113" s="1"/>
      <c r="P1113" s="1" t="s">
        <v>52</v>
      </c>
      <c r="Q1113" s="1" t="s">
        <v>712</v>
      </c>
      <c r="R1113" s="1" t="s">
        <v>58</v>
      </c>
      <c r="S1113" s="1"/>
      <c r="V1113" s="7" t="s">
        <v>4086</v>
      </c>
      <c r="W1113" s="1" t="s">
        <v>197</v>
      </c>
      <c r="X1113" s="7" t="s">
        <v>4185</v>
      </c>
      <c r="Y1113" s="1" t="s">
        <v>3939</v>
      </c>
      <c r="Z1113" s="7" t="s">
        <v>4196</v>
      </c>
      <c r="AA1113" s="1">
        <v>8001200000</v>
      </c>
      <c r="AB1113" s="1">
        <v>2.5</v>
      </c>
      <c r="AC1113" s="1">
        <v>2</v>
      </c>
      <c r="AD1113" s="1">
        <v>139.55000000000001</v>
      </c>
    </row>
    <row r="1114" spans="1:30" x14ac:dyDescent="0.25">
      <c r="A1114" s="1">
        <v>39964</v>
      </c>
      <c r="B1114" s="1" t="s">
        <v>821</v>
      </c>
      <c r="C1114" s="2">
        <v>40575</v>
      </c>
      <c r="D1114" s="3">
        <v>2011</v>
      </c>
      <c r="E1114" s="3">
        <v>2</v>
      </c>
      <c r="F1114" s="1" t="s">
        <v>22</v>
      </c>
      <c r="G1114" s="1"/>
      <c r="H1114" s="1" t="s">
        <v>708</v>
      </c>
      <c r="I1114" s="1" t="s">
        <v>822</v>
      </c>
      <c r="J1114" s="1">
        <v>5190137602</v>
      </c>
      <c r="K1114" s="1" t="s">
        <v>710</v>
      </c>
      <c r="L1114" s="1" t="s">
        <v>711</v>
      </c>
      <c r="M1114" s="1" t="s">
        <v>72</v>
      </c>
      <c r="N1114" s="7" t="s">
        <v>4211</v>
      </c>
      <c r="O1114" s="1"/>
      <c r="P1114" s="1" t="s">
        <v>52</v>
      </c>
      <c r="Q1114" s="1" t="s">
        <v>823</v>
      </c>
      <c r="R1114" s="1" t="s">
        <v>58</v>
      </c>
      <c r="S1114" s="1" t="s">
        <v>197</v>
      </c>
      <c r="V1114" s="7" t="s">
        <v>4086</v>
      </c>
      <c r="W1114" s="1" t="s">
        <v>197</v>
      </c>
      <c r="X1114" s="7" t="s">
        <v>4185</v>
      </c>
      <c r="Y1114" s="1" t="s">
        <v>3939</v>
      </c>
      <c r="Z1114" s="7" t="s">
        <v>4196</v>
      </c>
      <c r="AA1114" s="1">
        <v>8001200000</v>
      </c>
      <c r="AB1114" s="1">
        <v>152.46</v>
      </c>
      <c r="AC1114" s="1">
        <v>151.52940000000001</v>
      </c>
      <c r="AD1114" s="1">
        <v>5376.5316000000003</v>
      </c>
    </row>
    <row r="1115" spans="1:30" x14ac:dyDescent="0.25">
      <c r="A1115" s="1">
        <v>39972</v>
      </c>
      <c r="B1115" s="1" t="s">
        <v>840</v>
      </c>
      <c r="C1115" s="2">
        <v>40595</v>
      </c>
      <c r="D1115" s="3">
        <v>2011</v>
      </c>
      <c r="E1115" s="3">
        <v>2</v>
      </c>
      <c r="F1115" s="1" t="s">
        <v>22</v>
      </c>
      <c r="G1115" s="1"/>
      <c r="H1115" s="1" t="s">
        <v>841</v>
      </c>
      <c r="I1115" s="1" t="s">
        <v>842</v>
      </c>
      <c r="J1115" s="1">
        <v>5190137602</v>
      </c>
      <c r="K1115" s="1" t="s">
        <v>710</v>
      </c>
      <c r="L1115" s="1" t="s">
        <v>711</v>
      </c>
      <c r="M1115" s="1" t="s">
        <v>94</v>
      </c>
      <c r="N1115" s="7" t="s">
        <v>4200</v>
      </c>
      <c r="O1115" s="1"/>
      <c r="P1115" s="1"/>
      <c r="Q1115" s="1" t="s">
        <v>843</v>
      </c>
      <c r="R1115" s="1" t="s">
        <v>58</v>
      </c>
      <c r="S1115" s="1" t="s">
        <v>197</v>
      </c>
      <c r="V1115" s="7" t="s">
        <v>4086</v>
      </c>
      <c r="W1115" s="1" t="s">
        <v>197</v>
      </c>
      <c r="X1115" s="7" t="s">
        <v>4185</v>
      </c>
      <c r="Y1115" s="1" t="s">
        <v>3939</v>
      </c>
      <c r="Z1115" s="7" t="s">
        <v>4196</v>
      </c>
      <c r="AA1115" s="1">
        <v>8001200000</v>
      </c>
      <c r="AB1115" s="1">
        <v>157</v>
      </c>
      <c r="AC1115" s="1">
        <v>153.91999999999999</v>
      </c>
      <c r="AD1115" s="1">
        <v>4227.76</v>
      </c>
    </row>
    <row r="1116" spans="1:30" x14ac:dyDescent="0.25">
      <c r="A1116" s="1">
        <v>39973</v>
      </c>
      <c r="B1116" s="1" t="s">
        <v>844</v>
      </c>
      <c r="C1116" s="2">
        <v>40591</v>
      </c>
      <c r="D1116" s="3">
        <v>2011</v>
      </c>
      <c r="E1116" s="3">
        <v>2</v>
      </c>
      <c r="F1116" s="1" t="s">
        <v>22</v>
      </c>
      <c r="G1116" s="1"/>
      <c r="H1116" s="1" t="s">
        <v>841</v>
      </c>
      <c r="I1116" s="1" t="s">
        <v>842</v>
      </c>
      <c r="J1116" s="1">
        <v>5190137602</v>
      </c>
      <c r="K1116" s="1" t="s">
        <v>710</v>
      </c>
      <c r="L1116" s="1" t="s">
        <v>711</v>
      </c>
      <c r="M1116" s="1" t="s">
        <v>94</v>
      </c>
      <c r="N1116" s="7" t="s">
        <v>4229</v>
      </c>
      <c r="O1116" s="1"/>
      <c r="P1116" s="1"/>
      <c r="Q1116" s="1" t="s">
        <v>845</v>
      </c>
      <c r="R1116" s="1" t="s">
        <v>33</v>
      </c>
      <c r="S1116" s="1" t="s">
        <v>310</v>
      </c>
      <c r="V1116" s="7" t="s">
        <v>4068</v>
      </c>
      <c r="W1116" s="1" t="s">
        <v>310</v>
      </c>
      <c r="X1116" s="7" t="s">
        <v>4185</v>
      </c>
      <c r="Y1116" s="1" t="s">
        <v>3939</v>
      </c>
      <c r="Z1116" s="7" t="s">
        <v>4196</v>
      </c>
      <c r="AA1116" s="1">
        <v>8001200000</v>
      </c>
      <c r="AB1116" s="1">
        <v>0.39600000000000002</v>
      </c>
      <c r="AC1116" s="1">
        <v>0.2475</v>
      </c>
      <c r="AD1116" s="1">
        <v>8.1279000000000003</v>
      </c>
    </row>
    <row r="1117" spans="1:30" x14ac:dyDescent="0.25">
      <c r="A1117" s="1">
        <v>40863</v>
      </c>
      <c r="B1117" s="1" t="s">
        <v>1001</v>
      </c>
      <c r="C1117" s="2">
        <v>40606</v>
      </c>
      <c r="D1117" s="3">
        <v>2011</v>
      </c>
      <c r="E1117" s="3">
        <v>3</v>
      </c>
      <c r="F1117" s="1" t="s">
        <v>22</v>
      </c>
      <c r="G1117" s="1"/>
      <c r="H1117" s="1" t="s">
        <v>841</v>
      </c>
      <c r="I1117" s="1" t="s">
        <v>842</v>
      </c>
      <c r="J1117" s="1">
        <v>5190137602</v>
      </c>
      <c r="K1117" s="1" t="s">
        <v>710</v>
      </c>
      <c r="L1117" s="1" t="s">
        <v>711</v>
      </c>
      <c r="M1117" s="1" t="s">
        <v>94</v>
      </c>
      <c r="N1117" s="7" t="s">
        <v>4200</v>
      </c>
      <c r="O1117" s="1"/>
      <c r="P1117" s="1"/>
      <c r="Q1117" s="1" t="s">
        <v>1002</v>
      </c>
      <c r="R1117" s="1"/>
      <c r="S1117" s="1" t="s">
        <v>1003</v>
      </c>
      <c r="V1117" s="7" t="s">
        <v>4024</v>
      </c>
      <c r="W1117" s="1" t="s">
        <v>310</v>
      </c>
      <c r="X1117" s="7" t="s">
        <v>4185</v>
      </c>
      <c r="Y1117" s="1" t="s">
        <v>3939</v>
      </c>
      <c r="Z1117" s="7" t="s">
        <v>4196</v>
      </c>
      <c r="AA1117" s="1">
        <v>8001200000</v>
      </c>
      <c r="AB1117" s="1">
        <v>0.60599999999999998</v>
      </c>
      <c r="AC1117" s="1">
        <v>0.505</v>
      </c>
      <c r="AD1117" s="7">
        <v>17.271000000000001</v>
      </c>
    </row>
    <row r="1118" spans="1:30" x14ac:dyDescent="0.25">
      <c r="A1118" s="1">
        <v>42574</v>
      </c>
      <c r="B1118" s="1" t="s">
        <v>1184</v>
      </c>
      <c r="C1118" s="2">
        <v>40651</v>
      </c>
      <c r="D1118" s="3">
        <v>2011</v>
      </c>
      <c r="E1118" s="3">
        <v>4</v>
      </c>
      <c r="F1118" s="1" t="s">
        <v>22</v>
      </c>
      <c r="G1118" s="1"/>
      <c r="H1118" s="1" t="s">
        <v>841</v>
      </c>
      <c r="I1118" s="1" t="s">
        <v>842</v>
      </c>
      <c r="J1118" s="1">
        <v>5190137602</v>
      </c>
      <c r="K1118" s="1" t="s">
        <v>710</v>
      </c>
      <c r="L1118" s="1" t="s">
        <v>711</v>
      </c>
      <c r="M1118" s="1" t="s">
        <v>94</v>
      </c>
      <c r="N1118" s="7" t="s">
        <v>4200</v>
      </c>
      <c r="O1118" s="1"/>
      <c r="P1118" s="1" t="s">
        <v>24</v>
      </c>
      <c r="Q1118" s="1" t="s">
        <v>1185</v>
      </c>
      <c r="R1118" s="1"/>
      <c r="S1118" s="1" t="s">
        <v>1186</v>
      </c>
      <c r="V1118" s="7" t="s">
        <v>4024</v>
      </c>
      <c r="W1118" s="1" t="s">
        <v>197</v>
      </c>
      <c r="X1118" s="7" t="s">
        <v>4185</v>
      </c>
      <c r="Y1118" s="1" t="s">
        <v>3939</v>
      </c>
      <c r="Z1118" s="7" t="s">
        <v>4196</v>
      </c>
      <c r="AA1118" s="1">
        <v>8001200000</v>
      </c>
      <c r="AB1118" s="1">
        <v>2.7</v>
      </c>
      <c r="AC1118" s="1">
        <v>1.5</v>
      </c>
      <c r="AD1118" s="1">
        <v>52.79</v>
      </c>
    </row>
    <row r="1119" spans="1:30" x14ac:dyDescent="0.25">
      <c r="A1119" s="1">
        <v>43878</v>
      </c>
      <c r="B1119" s="1" t="s">
        <v>1312</v>
      </c>
      <c r="C1119" s="2">
        <v>40669</v>
      </c>
      <c r="D1119" s="3">
        <v>2011</v>
      </c>
      <c r="E1119" s="3">
        <v>5</v>
      </c>
      <c r="F1119" s="1" t="s">
        <v>22</v>
      </c>
      <c r="G1119" s="1"/>
      <c r="H1119" s="1" t="s">
        <v>841</v>
      </c>
      <c r="I1119" s="1" t="s">
        <v>842</v>
      </c>
      <c r="J1119" s="1">
        <v>5190137602</v>
      </c>
      <c r="K1119" s="1" t="s">
        <v>710</v>
      </c>
      <c r="L1119" s="1" t="s">
        <v>711</v>
      </c>
      <c r="M1119" s="1" t="s">
        <v>94</v>
      </c>
      <c r="N1119" s="7" t="s">
        <v>4229</v>
      </c>
      <c r="O1119" s="1"/>
      <c r="P1119" s="1"/>
      <c r="Q1119" s="1" t="s">
        <v>1313</v>
      </c>
      <c r="R1119" s="1"/>
      <c r="S1119" s="1" t="s">
        <v>1314</v>
      </c>
      <c r="V1119" s="7" t="s">
        <v>4024</v>
      </c>
      <c r="W1119" s="1" t="s">
        <v>310</v>
      </c>
      <c r="X1119" s="7" t="s">
        <v>4185</v>
      </c>
      <c r="Y1119" s="1" t="s">
        <v>3939</v>
      </c>
      <c r="Z1119" s="7" t="s">
        <v>4196</v>
      </c>
      <c r="AA1119" s="1">
        <v>8001200000</v>
      </c>
      <c r="AB1119" s="1">
        <v>1.1000000000000001</v>
      </c>
      <c r="AC1119" s="1">
        <v>1</v>
      </c>
      <c r="AD1119" s="1">
        <v>35.869999999999997</v>
      </c>
    </row>
    <row r="1120" spans="1:30" x14ac:dyDescent="0.25">
      <c r="A1120" s="1">
        <v>45224</v>
      </c>
      <c r="B1120" s="1" t="s">
        <v>1430</v>
      </c>
      <c r="C1120" s="2">
        <v>40715</v>
      </c>
      <c r="D1120" s="3">
        <v>2011</v>
      </c>
      <c r="E1120" s="3">
        <v>6</v>
      </c>
      <c r="F1120" s="1" t="s">
        <v>22</v>
      </c>
      <c r="G1120" s="1"/>
      <c r="H1120" s="1" t="s">
        <v>708</v>
      </c>
      <c r="I1120" s="1" t="s">
        <v>822</v>
      </c>
      <c r="J1120" s="1">
        <v>5190137602</v>
      </c>
      <c r="K1120" s="1" t="s">
        <v>710</v>
      </c>
      <c r="L1120" s="1" t="s">
        <v>711</v>
      </c>
      <c r="M1120" s="1" t="s">
        <v>72</v>
      </c>
      <c r="N1120" s="7" t="s">
        <v>4211</v>
      </c>
      <c r="O1120" s="1"/>
      <c r="P1120" s="1" t="s">
        <v>52</v>
      </c>
      <c r="Q1120" s="1" t="s">
        <v>1431</v>
      </c>
      <c r="R1120" s="1"/>
      <c r="S1120" s="1" t="s">
        <v>1432</v>
      </c>
      <c r="V1120" s="7" t="s">
        <v>4017</v>
      </c>
      <c r="W1120" s="1" t="s">
        <v>197</v>
      </c>
      <c r="X1120" s="7" t="s">
        <v>4185</v>
      </c>
      <c r="Y1120" s="1" t="s">
        <v>3939</v>
      </c>
      <c r="Z1120" s="7" t="s">
        <v>4196</v>
      </c>
      <c r="AA1120" s="1">
        <v>8001200000</v>
      </c>
      <c r="AB1120" s="1">
        <v>26</v>
      </c>
      <c r="AC1120" s="1">
        <v>25.66</v>
      </c>
      <c r="AD1120" s="1">
        <v>1037.23</v>
      </c>
    </row>
    <row r="1121" spans="1:30" x14ac:dyDescent="0.25">
      <c r="A1121" s="1">
        <v>45226</v>
      </c>
      <c r="B1121" s="1" t="s">
        <v>1436</v>
      </c>
      <c r="C1121" s="2">
        <v>40700</v>
      </c>
      <c r="D1121" s="3">
        <v>2011</v>
      </c>
      <c r="E1121" s="3">
        <v>6</v>
      </c>
      <c r="F1121" s="1" t="s">
        <v>22</v>
      </c>
      <c r="G1121" s="1"/>
      <c r="H1121" s="1" t="s">
        <v>841</v>
      </c>
      <c r="I1121" s="1" t="s">
        <v>842</v>
      </c>
      <c r="J1121" s="1">
        <v>5190137602</v>
      </c>
      <c r="K1121" s="1" t="s">
        <v>710</v>
      </c>
      <c r="L1121" s="1" t="s">
        <v>711</v>
      </c>
      <c r="M1121" s="1" t="s">
        <v>94</v>
      </c>
      <c r="N1121" s="7" t="s">
        <v>4200</v>
      </c>
      <c r="O1121" s="1"/>
      <c r="P1121" s="1"/>
      <c r="Q1121" s="1" t="s">
        <v>1437</v>
      </c>
      <c r="R1121" s="1"/>
      <c r="S1121" s="1" t="s">
        <v>1438</v>
      </c>
      <c r="V1121" s="7" t="s">
        <v>4017</v>
      </c>
      <c r="W1121" s="1" t="s">
        <v>310</v>
      </c>
      <c r="X1121" s="7" t="s">
        <v>4185</v>
      </c>
      <c r="Y1121" s="1" t="s">
        <v>3939</v>
      </c>
      <c r="Z1121" s="7" t="s">
        <v>4196</v>
      </c>
      <c r="AA1121" s="1">
        <v>8001200000</v>
      </c>
      <c r="AB1121" s="1">
        <v>26</v>
      </c>
      <c r="AC1121" s="1">
        <v>25.48</v>
      </c>
      <c r="AD1121" s="1">
        <v>724.4</v>
      </c>
    </row>
    <row r="1122" spans="1:30" x14ac:dyDescent="0.25">
      <c r="A1122" s="1">
        <v>45227</v>
      </c>
      <c r="B1122" s="1" t="s">
        <v>1439</v>
      </c>
      <c r="C1122" s="2">
        <v>40697</v>
      </c>
      <c r="D1122" s="3">
        <v>2011</v>
      </c>
      <c r="E1122" s="3">
        <v>6</v>
      </c>
      <c r="F1122" s="1" t="s">
        <v>22</v>
      </c>
      <c r="G1122" s="1"/>
      <c r="H1122" s="1" t="s">
        <v>708</v>
      </c>
      <c r="I1122" s="1" t="s">
        <v>822</v>
      </c>
      <c r="J1122" s="1">
        <v>5190137602</v>
      </c>
      <c r="K1122" s="1" t="s">
        <v>710</v>
      </c>
      <c r="L1122" s="1" t="s">
        <v>711</v>
      </c>
      <c r="M1122" s="1" t="s">
        <v>72</v>
      </c>
      <c r="N1122" s="7" t="s">
        <v>4211</v>
      </c>
      <c r="O1122" s="1"/>
      <c r="P1122" s="1"/>
      <c r="Q1122" s="1" t="s">
        <v>1431</v>
      </c>
      <c r="R1122" s="1"/>
      <c r="S1122" s="1" t="s">
        <v>1438</v>
      </c>
      <c r="V1122" s="7" t="s">
        <v>4017</v>
      </c>
      <c r="W1122" s="1" t="s">
        <v>310</v>
      </c>
      <c r="X1122" s="7" t="s">
        <v>4185</v>
      </c>
      <c r="Y1122" s="1" t="s">
        <v>3939</v>
      </c>
      <c r="Z1122" s="7" t="s">
        <v>4196</v>
      </c>
      <c r="AA1122" s="1">
        <v>8001200000</v>
      </c>
      <c r="AB1122" s="1">
        <v>26</v>
      </c>
      <c r="AC1122" s="1">
        <v>25.66</v>
      </c>
      <c r="AD1122" s="1">
        <v>1049.06</v>
      </c>
    </row>
    <row r="1123" spans="1:30" x14ac:dyDescent="0.25">
      <c r="A1123" s="1">
        <v>31965</v>
      </c>
      <c r="B1123" s="1" t="s">
        <v>280</v>
      </c>
      <c r="C1123" s="2">
        <v>40696</v>
      </c>
      <c r="D1123" s="3">
        <v>2011</v>
      </c>
      <c r="E1123" s="3">
        <v>6</v>
      </c>
      <c r="F1123" s="1" t="s">
        <v>22</v>
      </c>
      <c r="G1123" s="1"/>
      <c r="H1123" s="1" t="s">
        <v>281</v>
      </c>
      <c r="I1123" s="1" t="s">
        <v>282</v>
      </c>
      <c r="J1123" s="1">
        <v>5191431170</v>
      </c>
      <c r="K1123" s="1" t="s">
        <v>63</v>
      </c>
      <c r="L1123" s="1" t="s">
        <v>283</v>
      </c>
      <c r="M1123" s="1" t="s">
        <v>67</v>
      </c>
      <c r="N1123" s="7" t="s">
        <v>4217</v>
      </c>
      <c r="O1123" s="1"/>
      <c r="P1123" s="1" t="s">
        <v>52</v>
      </c>
      <c r="Q1123" s="1" t="s">
        <v>284</v>
      </c>
      <c r="R1123" s="1"/>
      <c r="S1123" s="1" t="s">
        <v>285</v>
      </c>
      <c r="T1123" s="7" t="s">
        <v>4085</v>
      </c>
      <c r="V1123" s="7" t="s">
        <v>4234</v>
      </c>
      <c r="W1123" s="1" t="s">
        <v>310</v>
      </c>
      <c r="X1123" s="7" t="s">
        <v>4180</v>
      </c>
      <c r="Y1123" s="1" t="s">
        <v>3921</v>
      </c>
      <c r="Z1123" s="7" t="s">
        <v>4196</v>
      </c>
      <c r="AA1123" s="1">
        <v>7401000000</v>
      </c>
      <c r="AB1123" s="1">
        <v>635065</v>
      </c>
      <c r="AC1123" s="1">
        <v>633178</v>
      </c>
      <c r="AD1123" s="1">
        <v>2915328.74</v>
      </c>
    </row>
    <row r="1124" spans="1:30" x14ac:dyDescent="0.25">
      <c r="A1124" s="1">
        <v>31976</v>
      </c>
      <c r="B1124" s="1" t="s">
        <v>286</v>
      </c>
      <c r="C1124" s="2">
        <v>40704</v>
      </c>
      <c r="D1124" s="3">
        <v>2011</v>
      </c>
      <c r="E1124" s="3">
        <v>6</v>
      </c>
      <c r="F1124" s="1" t="s">
        <v>22</v>
      </c>
      <c r="G1124" s="1"/>
      <c r="H1124" s="1" t="s">
        <v>281</v>
      </c>
      <c r="I1124" s="1" t="s">
        <v>282</v>
      </c>
      <c r="J1124" s="1">
        <v>5191431170</v>
      </c>
      <c r="K1124" s="1" t="s">
        <v>63</v>
      </c>
      <c r="L1124" s="1" t="s">
        <v>283</v>
      </c>
      <c r="M1124" s="1" t="s">
        <v>67</v>
      </c>
      <c r="N1124" s="7" t="s">
        <v>4217</v>
      </c>
      <c r="O1124" s="1"/>
      <c r="P1124" s="1" t="s">
        <v>52</v>
      </c>
      <c r="Q1124" s="1" t="s">
        <v>287</v>
      </c>
      <c r="R1124" s="1"/>
      <c r="S1124" s="1" t="s">
        <v>285</v>
      </c>
      <c r="T1124" s="7" t="s">
        <v>4085</v>
      </c>
      <c r="V1124" s="7" t="s">
        <v>4234</v>
      </c>
      <c r="W1124" s="1" t="s">
        <v>310</v>
      </c>
      <c r="X1124" s="7" t="s">
        <v>4180</v>
      </c>
      <c r="Y1124" s="1" t="s">
        <v>3921</v>
      </c>
      <c r="Z1124" s="7" t="s">
        <v>4196</v>
      </c>
      <c r="AA1124" s="1">
        <v>7401000000</v>
      </c>
      <c r="AB1124" s="1">
        <v>608641</v>
      </c>
      <c r="AC1124" s="1">
        <v>606832</v>
      </c>
      <c r="AD1124" s="1">
        <v>2898256.96</v>
      </c>
    </row>
    <row r="1125" spans="1:30" x14ac:dyDescent="0.25">
      <c r="A1125" s="1">
        <v>32001</v>
      </c>
      <c r="B1125" s="1" t="s">
        <v>295</v>
      </c>
      <c r="C1125" s="2">
        <v>40711</v>
      </c>
      <c r="D1125" s="3">
        <v>2011</v>
      </c>
      <c r="E1125" s="3">
        <v>6</v>
      </c>
      <c r="F1125" s="1" t="s">
        <v>22</v>
      </c>
      <c r="G1125" s="1"/>
      <c r="H1125" s="1" t="s">
        <v>281</v>
      </c>
      <c r="I1125" s="1" t="s">
        <v>282</v>
      </c>
      <c r="J1125" s="1">
        <v>5191431170</v>
      </c>
      <c r="K1125" s="1" t="s">
        <v>63</v>
      </c>
      <c r="L1125" s="1" t="s">
        <v>283</v>
      </c>
      <c r="M1125" s="1" t="s">
        <v>67</v>
      </c>
      <c r="N1125" s="7" t="s">
        <v>4217</v>
      </c>
      <c r="O1125" s="1"/>
      <c r="P1125" s="1" t="s">
        <v>52</v>
      </c>
      <c r="Q1125" s="1" t="s">
        <v>296</v>
      </c>
      <c r="R1125" s="1"/>
      <c r="S1125" s="1" t="s">
        <v>285</v>
      </c>
      <c r="T1125" s="7" t="s">
        <v>4085</v>
      </c>
      <c r="V1125" s="7" t="s">
        <v>4234</v>
      </c>
      <c r="W1125" s="1" t="s">
        <v>310</v>
      </c>
      <c r="X1125" s="7" t="s">
        <v>4180</v>
      </c>
      <c r="Y1125" s="1" t="s">
        <v>3921</v>
      </c>
      <c r="Z1125" s="7" t="s">
        <v>4196</v>
      </c>
      <c r="AA1125" s="1">
        <v>7401000000</v>
      </c>
      <c r="AB1125" s="1">
        <v>605403</v>
      </c>
      <c r="AC1125" s="1">
        <v>603603</v>
      </c>
      <c r="AD1125" s="1">
        <v>2910865.29</v>
      </c>
    </row>
    <row r="1126" spans="1:30" x14ac:dyDescent="0.25">
      <c r="A1126" s="1">
        <v>32008</v>
      </c>
      <c r="B1126" s="1" t="s">
        <v>303</v>
      </c>
      <c r="C1126" s="2">
        <v>40715</v>
      </c>
      <c r="D1126" s="3">
        <v>2011</v>
      </c>
      <c r="E1126" s="3">
        <v>6</v>
      </c>
      <c r="F1126" s="1" t="s">
        <v>22</v>
      </c>
      <c r="G1126" s="1"/>
      <c r="H1126" s="1" t="s">
        <v>281</v>
      </c>
      <c r="I1126" s="1" t="s">
        <v>282</v>
      </c>
      <c r="J1126" s="1">
        <v>5191431170</v>
      </c>
      <c r="K1126" s="1" t="s">
        <v>63</v>
      </c>
      <c r="L1126" s="1" t="s">
        <v>283</v>
      </c>
      <c r="M1126" s="1" t="s">
        <v>67</v>
      </c>
      <c r="N1126" s="7" t="s">
        <v>4217</v>
      </c>
      <c r="O1126" s="1"/>
      <c r="P1126" s="1" t="s">
        <v>52</v>
      </c>
      <c r="Q1126" s="1" t="s">
        <v>304</v>
      </c>
      <c r="R1126" s="1"/>
      <c r="S1126" s="1" t="s">
        <v>285</v>
      </c>
      <c r="T1126" s="7" t="s">
        <v>4085</v>
      </c>
      <c r="V1126" s="7" t="s">
        <v>4234</v>
      </c>
      <c r="W1126" s="1" t="s">
        <v>310</v>
      </c>
      <c r="X1126" s="7" t="s">
        <v>4180</v>
      </c>
      <c r="Y1126" s="1" t="s">
        <v>3921</v>
      </c>
      <c r="Z1126" s="7" t="s">
        <v>4196</v>
      </c>
      <c r="AA1126" s="1">
        <v>7401000000</v>
      </c>
      <c r="AB1126" s="1">
        <v>606459</v>
      </c>
      <c r="AC1126" s="1">
        <v>604659</v>
      </c>
      <c r="AD1126" s="1">
        <v>2788061.74</v>
      </c>
    </row>
    <row r="1127" spans="1:30" x14ac:dyDescent="0.25">
      <c r="A1127" s="1">
        <v>32038</v>
      </c>
      <c r="B1127" s="1" t="s">
        <v>311</v>
      </c>
      <c r="C1127" s="2">
        <v>40724</v>
      </c>
      <c r="D1127" s="3">
        <v>2011</v>
      </c>
      <c r="E1127" s="3">
        <v>6</v>
      </c>
      <c r="F1127" s="1" t="s">
        <v>22</v>
      </c>
      <c r="G1127" s="1"/>
      <c r="H1127" s="1" t="s">
        <v>281</v>
      </c>
      <c r="I1127" s="1" t="s">
        <v>282</v>
      </c>
      <c r="J1127" s="1">
        <v>5191431170</v>
      </c>
      <c r="K1127" s="1" t="s">
        <v>63</v>
      </c>
      <c r="L1127" s="1" t="s">
        <v>283</v>
      </c>
      <c r="M1127" s="1" t="s">
        <v>67</v>
      </c>
      <c r="N1127" s="7" t="s">
        <v>4217</v>
      </c>
      <c r="O1127" s="1"/>
      <c r="P1127" s="1" t="s">
        <v>52</v>
      </c>
      <c r="Q1127" s="1" t="s">
        <v>312</v>
      </c>
      <c r="R1127" s="1"/>
      <c r="S1127" s="1" t="s">
        <v>285</v>
      </c>
      <c r="T1127" s="7" t="s">
        <v>4085</v>
      </c>
      <c r="V1127" s="7" t="s">
        <v>4234</v>
      </c>
      <c r="W1127" s="1" t="s">
        <v>310</v>
      </c>
      <c r="X1127" s="7" t="s">
        <v>4180</v>
      </c>
      <c r="Y1127" s="1" t="s">
        <v>3921</v>
      </c>
      <c r="Z1127" s="7" t="s">
        <v>4196</v>
      </c>
      <c r="AA1127" s="1">
        <v>7401000000</v>
      </c>
      <c r="AB1127" s="1">
        <v>605519</v>
      </c>
      <c r="AC1127" s="1">
        <v>603725</v>
      </c>
      <c r="AD1127" s="1">
        <v>2601866.7000000002</v>
      </c>
    </row>
    <row r="1128" spans="1:30" x14ac:dyDescent="0.25">
      <c r="A1128" s="1">
        <v>32047</v>
      </c>
      <c r="B1128" s="1" t="s">
        <v>320</v>
      </c>
      <c r="C1128" s="2">
        <v>40722</v>
      </c>
      <c r="D1128" s="3">
        <v>2011</v>
      </c>
      <c r="E1128" s="3">
        <v>6</v>
      </c>
      <c r="F1128" s="1" t="s">
        <v>22</v>
      </c>
      <c r="G1128" s="1"/>
      <c r="H1128" s="1" t="s">
        <v>134</v>
      </c>
      <c r="I1128" s="1" t="s">
        <v>321</v>
      </c>
      <c r="J1128" s="1">
        <v>5191431170</v>
      </c>
      <c r="K1128" s="1" t="s">
        <v>64</v>
      </c>
      <c r="L1128" s="1" t="s">
        <v>322</v>
      </c>
      <c r="M1128" s="1" t="s">
        <v>30</v>
      </c>
      <c r="N1128" s="7" t="s">
        <v>4198</v>
      </c>
      <c r="O1128" s="1"/>
      <c r="P1128" s="1" t="s">
        <v>163</v>
      </c>
      <c r="Q1128" s="1" t="s">
        <v>324</v>
      </c>
      <c r="R1128" s="1"/>
      <c r="S1128" s="1" t="s">
        <v>325</v>
      </c>
      <c r="T1128" s="7" t="s">
        <v>4085</v>
      </c>
      <c r="V1128" s="7" t="s">
        <v>4234</v>
      </c>
      <c r="W1128" s="1" t="s">
        <v>325</v>
      </c>
      <c r="X1128" s="7" t="s">
        <v>4184</v>
      </c>
      <c r="Y1128" s="1" t="s">
        <v>3929</v>
      </c>
      <c r="Z1128" s="7" t="s">
        <v>4196</v>
      </c>
      <c r="AA1128" s="1">
        <v>7501100000</v>
      </c>
      <c r="AB1128" s="1">
        <v>201026</v>
      </c>
      <c r="AC1128" s="1">
        <v>184330</v>
      </c>
      <c r="AD1128" s="8">
        <v>1858936.94</v>
      </c>
    </row>
    <row r="1129" spans="1:30" x14ac:dyDescent="0.25">
      <c r="A1129" s="1">
        <v>32153</v>
      </c>
      <c r="B1129" s="1" t="s">
        <v>355</v>
      </c>
      <c r="C1129" s="2">
        <v>40739</v>
      </c>
      <c r="D1129" s="3">
        <v>2011</v>
      </c>
      <c r="E1129" s="3">
        <v>7</v>
      </c>
      <c r="F1129" s="1" t="s">
        <v>22</v>
      </c>
      <c r="G1129" s="1"/>
      <c r="H1129" s="1" t="s">
        <v>281</v>
      </c>
      <c r="I1129" s="1" t="s">
        <v>282</v>
      </c>
      <c r="J1129" s="1">
        <v>5191431170</v>
      </c>
      <c r="K1129" s="1" t="s">
        <v>63</v>
      </c>
      <c r="L1129" s="1" t="s">
        <v>283</v>
      </c>
      <c r="M1129" s="1" t="s">
        <v>67</v>
      </c>
      <c r="N1129" s="7" t="s">
        <v>4217</v>
      </c>
      <c r="O1129" s="1"/>
      <c r="P1129" s="1" t="s">
        <v>52</v>
      </c>
      <c r="Q1129" s="1" t="s">
        <v>356</v>
      </c>
      <c r="R1129" s="1"/>
      <c r="S1129" s="1" t="s">
        <v>285</v>
      </c>
      <c r="T1129" s="7" t="s">
        <v>4085</v>
      </c>
      <c r="V1129" s="7" t="s">
        <v>4234</v>
      </c>
      <c r="W1129" s="1" t="s">
        <v>310</v>
      </c>
      <c r="X1129" s="7" t="s">
        <v>4180</v>
      </c>
      <c r="Y1129" s="1" t="s">
        <v>3921</v>
      </c>
      <c r="Z1129" s="7" t="s">
        <v>4196</v>
      </c>
      <c r="AA1129" s="1">
        <v>7401000000</v>
      </c>
      <c r="AB1129" s="1">
        <v>608941</v>
      </c>
      <c r="AC1129" s="1">
        <v>607138</v>
      </c>
      <c r="AD1129" s="1">
        <v>2483128.61</v>
      </c>
    </row>
    <row r="1130" spans="1:30" x14ac:dyDescent="0.25">
      <c r="A1130" s="1">
        <v>32208</v>
      </c>
      <c r="B1130" s="1" t="s">
        <v>364</v>
      </c>
      <c r="C1130" s="2">
        <v>40725</v>
      </c>
      <c r="D1130" s="3">
        <v>2011</v>
      </c>
      <c r="E1130" s="3">
        <v>7</v>
      </c>
      <c r="F1130" s="1" t="s">
        <v>22</v>
      </c>
      <c r="G1130" s="1"/>
      <c r="H1130" s="1" t="s">
        <v>134</v>
      </c>
      <c r="I1130" s="1" t="s">
        <v>365</v>
      </c>
      <c r="J1130" s="1">
        <v>5191431170</v>
      </c>
      <c r="K1130" s="1" t="s">
        <v>64</v>
      </c>
      <c r="L1130" s="1" t="s">
        <v>366</v>
      </c>
      <c r="M1130" s="1" t="s">
        <v>30</v>
      </c>
      <c r="N1130" s="7" t="s">
        <v>4217</v>
      </c>
      <c r="O1130" s="1"/>
      <c r="P1130" s="1" t="s">
        <v>163</v>
      </c>
      <c r="Q1130" s="1" t="s">
        <v>367</v>
      </c>
      <c r="R1130" s="1"/>
      <c r="S1130" s="1" t="s">
        <v>325</v>
      </c>
      <c r="T1130" s="7" t="s">
        <v>4085</v>
      </c>
      <c r="V1130" s="7" t="s">
        <v>4234</v>
      </c>
      <c r="W1130" s="1" t="s">
        <v>325</v>
      </c>
      <c r="X1130" s="7" t="s">
        <v>4184</v>
      </c>
      <c r="Y1130" s="1" t="s">
        <v>3929</v>
      </c>
      <c r="Z1130" s="7" t="s">
        <v>4196</v>
      </c>
      <c r="AA1130" s="1">
        <v>7501100000</v>
      </c>
      <c r="AB1130" s="1">
        <v>129899</v>
      </c>
      <c r="AC1130" s="1">
        <v>129099</v>
      </c>
      <c r="AD1130" s="8">
        <v>1451161.22</v>
      </c>
    </row>
    <row r="1131" spans="1:30" x14ac:dyDescent="0.25">
      <c r="A1131" s="1">
        <v>32211</v>
      </c>
      <c r="B1131" s="1" t="s">
        <v>368</v>
      </c>
      <c r="C1131" s="2">
        <v>40746</v>
      </c>
      <c r="D1131" s="3">
        <v>2011</v>
      </c>
      <c r="E1131" s="3">
        <v>7</v>
      </c>
      <c r="F1131" s="1" t="s">
        <v>22</v>
      </c>
      <c r="G1131" s="1"/>
      <c r="H1131" s="1" t="s">
        <v>134</v>
      </c>
      <c r="I1131" s="1" t="s">
        <v>321</v>
      </c>
      <c r="J1131" s="1">
        <v>5191431170</v>
      </c>
      <c r="K1131" s="1" t="s">
        <v>64</v>
      </c>
      <c r="L1131" s="1" t="s">
        <v>369</v>
      </c>
      <c r="M1131" s="1" t="s">
        <v>30</v>
      </c>
      <c r="N1131" s="7" t="s">
        <v>4198</v>
      </c>
      <c r="O1131" s="1"/>
      <c r="P1131" s="1" t="s">
        <v>163</v>
      </c>
      <c r="Q1131" s="1" t="s">
        <v>370</v>
      </c>
      <c r="R1131" s="1"/>
      <c r="S1131" s="1" t="s">
        <v>371</v>
      </c>
      <c r="T1131" s="7" t="s">
        <v>4085</v>
      </c>
      <c r="V1131" s="7" t="s">
        <v>4234</v>
      </c>
      <c r="W1131" s="1" t="s">
        <v>371</v>
      </c>
      <c r="X1131" s="7" t="s">
        <v>4184</v>
      </c>
      <c r="Y1131" s="1" t="s">
        <v>3929</v>
      </c>
      <c r="Z1131" s="7" t="s">
        <v>4196</v>
      </c>
      <c r="AA1131" s="1">
        <v>7501100000</v>
      </c>
      <c r="AB1131" s="1">
        <v>1214308</v>
      </c>
      <c r="AC1131" s="1">
        <v>1112751</v>
      </c>
      <c r="AD1131" s="8">
        <v>10981634.82</v>
      </c>
    </row>
    <row r="1132" spans="1:30" x14ac:dyDescent="0.25">
      <c r="A1132" s="1">
        <v>32212</v>
      </c>
      <c r="B1132" s="1" t="s">
        <v>372</v>
      </c>
      <c r="C1132" s="2">
        <v>40731</v>
      </c>
      <c r="D1132" s="3">
        <v>2011</v>
      </c>
      <c r="E1132" s="3">
        <v>7</v>
      </c>
      <c r="F1132" s="1" t="s">
        <v>22</v>
      </c>
      <c r="G1132" s="1"/>
      <c r="H1132" s="1" t="s">
        <v>134</v>
      </c>
      <c r="I1132" s="1" t="s">
        <v>321</v>
      </c>
      <c r="J1132" s="1">
        <v>5191431170</v>
      </c>
      <c r="K1132" s="1" t="s">
        <v>64</v>
      </c>
      <c r="L1132" s="1" t="s">
        <v>369</v>
      </c>
      <c r="M1132" s="1" t="s">
        <v>30</v>
      </c>
      <c r="N1132" s="7" t="s">
        <v>4198</v>
      </c>
      <c r="O1132" s="1"/>
      <c r="P1132" s="1" t="s">
        <v>163</v>
      </c>
      <c r="Q1132" s="1" t="s">
        <v>373</v>
      </c>
      <c r="R1132" s="1"/>
      <c r="S1132" s="1" t="s">
        <v>371</v>
      </c>
      <c r="T1132" s="7" t="s">
        <v>4085</v>
      </c>
      <c r="V1132" s="7" t="s">
        <v>4234</v>
      </c>
      <c r="W1132" s="1" t="s">
        <v>371</v>
      </c>
      <c r="X1132" s="7" t="s">
        <v>4184</v>
      </c>
      <c r="Y1132" s="1" t="s">
        <v>3929</v>
      </c>
      <c r="Z1132" s="7" t="s">
        <v>4196</v>
      </c>
      <c r="AA1132" s="1">
        <v>7501100000</v>
      </c>
      <c r="AB1132" s="1">
        <v>240960</v>
      </c>
      <c r="AC1132" s="1">
        <v>239833</v>
      </c>
      <c r="AD1132" s="8">
        <v>2418434.73</v>
      </c>
    </row>
  </sheetData>
  <autoFilter ref="A1:AD1132">
    <sortState ref="A2:AD33535">
      <sortCondition ref="J1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</dc:creator>
  <cp:lastModifiedBy>11</cp:lastModifiedBy>
  <dcterms:created xsi:type="dcterms:W3CDTF">2011-11-17T13:20:39Z</dcterms:created>
  <dcterms:modified xsi:type="dcterms:W3CDTF">2011-12-20T09:02:14Z</dcterms:modified>
</cp:coreProperties>
</file>